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acarvajals\Desktop\"/>
    </mc:Choice>
  </mc:AlternateContent>
  <bookViews>
    <workbookView xWindow="0" yWindow="0" windowWidth="21600" windowHeight="8445"/>
  </bookViews>
  <sheets>
    <sheet name="PFR" sheetId="1" r:id="rId1"/>
  </sheets>
  <definedNames>
    <definedName name="_xlnm._FilterDatabase" localSheetId="0" hidden="1">PFR!$A$16:$IU$83</definedName>
    <definedName name="_xlnm.Print_Area" localSheetId="0">PFR!$A$1:$AE$82</definedName>
    <definedName name="Excel_BuiltIn__FilterDatabase" localSheetId="0">#REF!</definedName>
    <definedName name="Excel_BuiltIn_Print_Titles" localSheetId="0">PFR!$1:$8</definedName>
    <definedName name="_xlnm.Print_Titles" localSheetId="0">PFR!$1:$8</definedName>
    <definedName name="Z_690B6F67_B07E_4576_802D_03F34D115F9A__wvu_PrintTitles" localSheetId="0">PFR!$8:$8</definedName>
    <definedName name="Z_690B6F67_B07E_4576_802D_03F34D115F9A__wvu_Rows" localSheetId="0">#REF!,PFR!$5:$5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1" l="1"/>
  <c r="T83" i="1" s="1"/>
  <c r="U83" i="1" s="1"/>
  <c r="V83" i="1" s="1"/>
  <c r="Q82" i="1"/>
  <c r="R82" i="1" s="1"/>
  <c r="Q81" i="1"/>
  <c r="T81" i="1" s="1"/>
  <c r="U81" i="1" s="1"/>
  <c r="V81" i="1" s="1"/>
  <c r="Q80" i="1"/>
  <c r="T80" i="1" s="1"/>
  <c r="U80" i="1" s="1"/>
  <c r="V80" i="1" s="1"/>
  <c r="R79" i="1"/>
  <c r="Q79" i="1"/>
  <c r="T79" i="1" s="1"/>
  <c r="U79" i="1" s="1"/>
  <c r="V79" i="1" s="1"/>
  <c r="Q78" i="1"/>
  <c r="R78" i="1" s="1"/>
  <c r="R77" i="1"/>
  <c r="Q77" i="1"/>
  <c r="T77" i="1" s="1"/>
  <c r="U77" i="1" s="1"/>
  <c r="V77" i="1" s="1"/>
  <c r="Q76" i="1"/>
  <c r="T76" i="1" s="1"/>
  <c r="U76" i="1" s="1"/>
  <c r="V76" i="1" s="1"/>
  <c r="Q75" i="1"/>
  <c r="T75" i="1" s="1"/>
  <c r="U75" i="1" s="1"/>
  <c r="V75" i="1" s="1"/>
  <c r="Q74" i="1"/>
  <c r="R74" i="1" s="1"/>
  <c r="Q73" i="1"/>
  <c r="T73" i="1" s="1"/>
  <c r="U73" i="1" s="1"/>
  <c r="V73" i="1" s="1"/>
  <c r="Q72" i="1"/>
  <c r="T72" i="1" s="1"/>
  <c r="U72" i="1" s="1"/>
  <c r="V72" i="1" s="1"/>
  <c r="Q71" i="1"/>
  <c r="T71" i="1" s="1"/>
  <c r="U71" i="1" s="1"/>
  <c r="V71" i="1" s="1"/>
  <c r="T70" i="1"/>
  <c r="U70" i="1" s="1"/>
  <c r="V70" i="1" s="1"/>
  <c r="Q70" i="1"/>
  <c r="R70" i="1" s="1"/>
  <c r="Q69" i="1"/>
  <c r="T69" i="1" s="1"/>
  <c r="U69" i="1" s="1"/>
  <c r="V69" i="1" s="1"/>
  <c r="Q68" i="1"/>
  <c r="T68" i="1" s="1"/>
  <c r="U68" i="1" s="1"/>
  <c r="V68" i="1" s="1"/>
  <c r="Q67" i="1"/>
  <c r="R67" i="1" s="1"/>
  <c r="Q66" i="1"/>
  <c r="R66" i="1" s="1"/>
  <c r="Q65" i="1"/>
  <c r="T65" i="1" s="1"/>
  <c r="U65" i="1" s="1"/>
  <c r="V65" i="1" s="1"/>
  <c r="Q64" i="1"/>
  <c r="T64" i="1" s="1"/>
  <c r="U64" i="1" s="1"/>
  <c r="V64" i="1" s="1"/>
  <c r="R63" i="1"/>
  <c r="Q63" i="1"/>
  <c r="T63" i="1" s="1"/>
  <c r="U63" i="1" s="1"/>
  <c r="V63" i="1" s="1"/>
  <c r="Q62" i="1"/>
  <c r="R62" i="1" s="1"/>
  <c r="Q61" i="1"/>
  <c r="T61" i="1" s="1"/>
  <c r="U61" i="1" s="1"/>
  <c r="V61" i="1" s="1"/>
  <c r="Q60" i="1"/>
  <c r="T60" i="1" s="1"/>
  <c r="U60" i="1" s="1"/>
  <c r="V60" i="1" s="1"/>
  <c r="Q59" i="1"/>
  <c r="T59" i="1" s="1"/>
  <c r="U59" i="1" s="1"/>
  <c r="V59" i="1" s="1"/>
  <c r="Q58" i="1"/>
  <c r="R58" i="1" s="1"/>
  <c r="Q57" i="1"/>
  <c r="T57" i="1" s="1"/>
  <c r="U57" i="1" s="1"/>
  <c r="V57" i="1" s="1"/>
  <c r="Q56" i="1"/>
  <c r="T56" i="1" s="1"/>
  <c r="U56" i="1" s="1"/>
  <c r="V56" i="1" s="1"/>
  <c r="Q55" i="1"/>
  <c r="T55" i="1" s="1"/>
  <c r="U55" i="1" s="1"/>
  <c r="V55" i="1" s="1"/>
  <c r="Q54" i="1"/>
  <c r="R54" i="1" s="1"/>
  <c r="Q53" i="1"/>
  <c r="T53" i="1" s="1"/>
  <c r="U53" i="1" s="1"/>
  <c r="V53" i="1" s="1"/>
  <c r="Q52" i="1"/>
  <c r="T52" i="1" s="1"/>
  <c r="U52" i="1" s="1"/>
  <c r="V52" i="1" s="1"/>
  <c r="Q51" i="1"/>
  <c r="T51" i="1" s="1"/>
  <c r="U51" i="1" s="1"/>
  <c r="V51" i="1" s="1"/>
  <c r="Q50" i="1"/>
  <c r="R50" i="1" s="1"/>
  <c r="Q49" i="1"/>
  <c r="T49" i="1" s="1"/>
  <c r="U49" i="1" s="1"/>
  <c r="V49" i="1" s="1"/>
  <c r="Q48" i="1"/>
  <c r="T48" i="1" s="1"/>
  <c r="U48" i="1" s="1"/>
  <c r="V48" i="1" s="1"/>
  <c r="R47" i="1"/>
  <c r="Q47" i="1"/>
  <c r="T47" i="1" s="1"/>
  <c r="U47" i="1" s="1"/>
  <c r="V47" i="1" s="1"/>
  <c r="Q46" i="1"/>
  <c r="R46" i="1" s="1"/>
  <c r="R45" i="1"/>
  <c r="Q45" i="1"/>
  <c r="T45" i="1" s="1"/>
  <c r="U45" i="1" s="1"/>
  <c r="V45" i="1" s="1"/>
  <c r="Q44" i="1"/>
  <c r="T44" i="1" s="1"/>
  <c r="U44" i="1" s="1"/>
  <c r="V44" i="1" s="1"/>
  <c r="Q43" i="1"/>
  <c r="T43" i="1" s="1"/>
  <c r="U43" i="1" s="1"/>
  <c r="V43" i="1" s="1"/>
  <c r="Q42" i="1"/>
  <c r="R42" i="1" s="1"/>
  <c r="Q41" i="1"/>
  <c r="T41" i="1" s="1"/>
  <c r="U41" i="1" s="1"/>
  <c r="V41" i="1" s="1"/>
  <c r="Q40" i="1"/>
  <c r="T40" i="1" s="1"/>
  <c r="U40" i="1" s="1"/>
  <c r="V40" i="1" s="1"/>
  <c r="Q39" i="1"/>
  <c r="T39" i="1" s="1"/>
  <c r="U39" i="1" s="1"/>
  <c r="V39" i="1" s="1"/>
  <c r="Q38" i="1"/>
  <c r="R38" i="1" s="1"/>
  <c r="Q37" i="1"/>
  <c r="T37" i="1" s="1"/>
  <c r="U37" i="1" s="1"/>
  <c r="V37" i="1" s="1"/>
  <c r="Q36" i="1"/>
  <c r="T36" i="1" s="1"/>
  <c r="U36" i="1" s="1"/>
  <c r="V36" i="1" s="1"/>
  <c r="Q35" i="1"/>
  <c r="T35" i="1" s="1"/>
  <c r="U35" i="1" s="1"/>
  <c r="V35" i="1" s="1"/>
  <c r="Q34" i="1"/>
  <c r="R34" i="1" s="1"/>
  <c r="Q33" i="1"/>
  <c r="T33" i="1" s="1"/>
  <c r="U33" i="1" s="1"/>
  <c r="V33" i="1" s="1"/>
  <c r="Q32" i="1"/>
  <c r="T32" i="1" s="1"/>
  <c r="U32" i="1" s="1"/>
  <c r="V32" i="1" s="1"/>
  <c r="Q31" i="1"/>
  <c r="T31" i="1" s="1"/>
  <c r="U31" i="1" s="1"/>
  <c r="V31" i="1" s="1"/>
  <c r="Q30" i="1"/>
  <c r="R30" i="1" s="1"/>
  <c r="Q29" i="1"/>
  <c r="T29" i="1" s="1"/>
  <c r="U29" i="1" s="1"/>
  <c r="V29" i="1" s="1"/>
  <c r="Q28" i="1"/>
  <c r="T28" i="1" s="1"/>
  <c r="U28" i="1" s="1"/>
  <c r="V28" i="1" s="1"/>
  <c r="Q27" i="1"/>
  <c r="T27" i="1" s="1"/>
  <c r="U27" i="1" s="1"/>
  <c r="V27" i="1" s="1"/>
  <c r="Q26" i="1"/>
  <c r="R26" i="1" s="1"/>
  <c r="Q25" i="1"/>
  <c r="T25" i="1" s="1"/>
  <c r="U25" i="1" s="1"/>
  <c r="V25" i="1" s="1"/>
  <c r="Q24" i="1"/>
  <c r="T24" i="1" s="1"/>
  <c r="U24" i="1" s="1"/>
  <c r="V24" i="1" s="1"/>
  <c r="Q23" i="1"/>
  <c r="T23" i="1" s="1"/>
  <c r="U23" i="1" s="1"/>
  <c r="V23" i="1" s="1"/>
  <c r="Q22" i="1"/>
  <c r="R22" i="1" s="1"/>
  <c r="Q21" i="1"/>
  <c r="T21" i="1" s="1"/>
  <c r="U21" i="1" s="1"/>
  <c r="V21" i="1" s="1"/>
  <c r="Q20" i="1"/>
  <c r="R19" i="1"/>
  <c r="Q19" i="1"/>
  <c r="T19" i="1" s="1"/>
  <c r="U19" i="1" s="1"/>
  <c r="V19" i="1" s="1"/>
  <c r="Q18" i="1"/>
  <c r="R18" i="1" s="1"/>
  <c r="Q17" i="1"/>
  <c r="T17" i="1" s="1"/>
  <c r="U17" i="1" s="1"/>
  <c r="V17" i="1" s="1"/>
  <c r="R23" i="1" l="1"/>
  <c r="T26" i="1"/>
  <c r="U26" i="1" s="1"/>
  <c r="V26" i="1" s="1"/>
  <c r="T62" i="1"/>
  <c r="U62" i="1" s="1"/>
  <c r="V62" i="1" s="1"/>
  <c r="R39" i="1"/>
  <c r="T42" i="1"/>
  <c r="U42" i="1" s="1"/>
  <c r="V42" i="1" s="1"/>
  <c r="T46" i="1"/>
  <c r="U46" i="1" s="1"/>
  <c r="V46" i="1" s="1"/>
  <c r="R69" i="1"/>
  <c r="R71" i="1"/>
  <c r="R35" i="1"/>
  <c r="R61" i="1"/>
  <c r="R21" i="1"/>
  <c r="T30" i="1"/>
  <c r="U30" i="1" s="1"/>
  <c r="V30" i="1" s="1"/>
  <c r="R33" i="1"/>
  <c r="R53" i="1"/>
  <c r="R55" i="1"/>
  <c r="T67" i="1"/>
  <c r="U67" i="1" s="1"/>
  <c r="V67" i="1" s="1"/>
  <c r="T78" i="1"/>
  <c r="U78" i="1" s="1"/>
  <c r="V78" i="1" s="1"/>
  <c r="R17" i="1"/>
  <c r="R37" i="1"/>
  <c r="T54" i="1"/>
  <c r="U54" i="1" s="1"/>
  <c r="V54" i="1" s="1"/>
  <c r="T22" i="1"/>
  <c r="U22" i="1" s="1"/>
  <c r="V22" i="1" s="1"/>
  <c r="R29" i="1"/>
  <c r="R31" i="1"/>
  <c r="T38" i="1"/>
  <c r="U38" i="1" s="1"/>
  <c r="V38" i="1" s="1"/>
  <c r="T18" i="1"/>
  <c r="U18" i="1" s="1"/>
  <c r="V18" i="1" s="1"/>
  <c r="R25" i="1"/>
  <c r="R27" i="1"/>
  <c r="T34" i="1"/>
  <c r="U34" i="1" s="1"/>
  <c r="V34" i="1" s="1"/>
  <c r="R41" i="1"/>
  <c r="R43" i="1"/>
  <c r="T50" i="1"/>
  <c r="U50" i="1" s="1"/>
  <c r="V50" i="1" s="1"/>
  <c r="R57" i="1"/>
  <c r="R59" i="1"/>
  <c r="T66" i="1"/>
  <c r="U66" i="1" s="1"/>
  <c r="V66" i="1" s="1"/>
  <c r="R73" i="1"/>
  <c r="R75" i="1"/>
  <c r="T82" i="1"/>
  <c r="U82" i="1" s="1"/>
  <c r="V82" i="1" s="1"/>
  <c r="R49" i="1"/>
  <c r="R51" i="1"/>
  <c r="T58" i="1"/>
  <c r="U58" i="1" s="1"/>
  <c r="V58" i="1" s="1"/>
  <c r="R65" i="1"/>
  <c r="T74" i="1"/>
  <c r="U74" i="1" s="1"/>
  <c r="V74" i="1" s="1"/>
  <c r="R81" i="1"/>
  <c r="R83" i="1"/>
  <c r="T20" i="1"/>
  <c r="U20" i="1" s="1"/>
  <c r="V20" i="1" s="1"/>
  <c r="R20" i="1"/>
  <c r="R24" i="1"/>
  <c r="R28" i="1"/>
  <c r="R32" i="1"/>
  <c r="R36" i="1"/>
  <c r="R40" i="1"/>
  <c r="R44" i="1"/>
  <c r="R48" i="1"/>
  <c r="R52" i="1"/>
  <c r="R56" i="1"/>
  <c r="R60" i="1"/>
  <c r="R64" i="1"/>
  <c r="R68" i="1"/>
  <c r="R72" i="1"/>
  <c r="R76" i="1"/>
  <c r="R80" i="1"/>
</calcChain>
</file>

<file path=xl/comments1.xml><?xml version="1.0" encoding="utf-8"?>
<comments xmlns="http://schemas.openxmlformats.org/spreadsheetml/2006/main">
  <authors>
    <author/>
  </authors>
  <commentList>
    <comment ref="O15" authorId="0" shapeId="0">
      <text>
        <r>
          <rPr>
            <b/>
            <sz val="8"/>
            <color rgb="FF000000"/>
            <rFont val="Tahoma"/>
            <family val="2"/>
            <charset val="1"/>
          </rPr>
          <t xml:space="preserve">TABLA 2 
Cuantificación. Según norma
</t>
        </r>
      </text>
    </comment>
    <comment ref="T15" authorId="0" shapeId="0">
      <text>
        <r>
          <rPr>
            <sz val="8"/>
            <color rgb="FF000000"/>
            <rFont val="Tahoma"/>
            <family val="2"/>
            <charset val="1"/>
          </rPr>
          <t xml:space="preserve">NIVEL DE PROBAB * NIVEL DEL CONSEC = NIVEL DEL RIESGO
</t>
        </r>
      </text>
    </comment>
    <comment ref="A16" authorId="0" shapeId="0">
      <text>
        <r>
          <rPr>
            <b/>
            <sz val="8"/>
            <color rgb="FF000000"/>
            <rFont val="Tahoma"/>
            <family val="2"/>
            <charset val="1"/>
          </rPr>
          <t xml:space="preserve">Ajuste la celda de acuerdo al numero de tareas que conformen el proceso.
</t>
        </r>
      </text>
    </comment>
    <comment ref="B16" authorId="0" shapeId="0">
      <text>
        <r>
          <rPr>
            <sz val="8"/>
            <color rgb="FF000000"/>
            <rFont val="Tahoma"/>
            <family val="2"/>
            <charset val="1"/>
          </rPr>
          <t xml:space="preserve">Ajuste la celda de acuerdo al numero de tareas que contiene la actividad.
</t>
        </r>
      </text>
    </comment>
    <comment ref="C16" authorId="0" shapeId="0">
      <text>
        <r>
          <rPr>
            <b/>
            <sz val="8"/>
            <color rgb="FF000000"/>
            <rFont val="Tahoma"/>
            <family val="2"/>
            <charset val="1"/>
          </rPr>
          <t>Ajuste las celdas de acuerdo al numero de los riesgos identificado para la tarea.</t>
        </r>
      </text>
    </comment>
    <comment ref="H16" authorId="0" shapeId="0">
      <text>
        <r>
          <rPr>
            <b/>
            <sz val="8"/>
            <color rgb="FF000000"/>
            <rFont val="Tahoma"/>
            <family val="2"/>
            <charset val="1"/>
          </rPr>
          <t xml:space="preserve">Describa el contorl existente en el momento de la inspección 
</t>
        </r>
      </text>
    </comment>
    <comment ref="I16" authorId="0" shapeId="0">
      <text>
        <r>
          <rPr>
            <b/>
            <sz val="8"/>
            <color rgb="FF000000"/>
            <rFont val="Tahoma"/>
            <family val="2"/>
            <charset val="1"/>
          </rPr>
          <t xml:space="preserve">Describa el contorl existente en el momento de la inspección 
</t>
        </r>
      </text>
    </comment>
    <comment ref="J16" authorId="0" shapeId="0">
      <text>
        <r>
          <rPr>
            <b/>
            <sz val="8"/>
            <color rgb="FF000000"/>
            <rFont val="Tahoma"/>
            <family val="2"/>
            <charset val="1"/>
          </rPr>
          <t xml:space="preserve">Describa el contorl existente en el momento de la inspección 
</t>
        </r>
      </text>
    </comment>
    <comment ref="AC16" authorId="0" shapeId="0">
      <text>
        <r>
          <rPr>
            <sz val="8"/>
            <color rgb="FF000000"/>
            <rFont val="Tahoma"/>
            <family val="2"/>
            <charset val="1"/>
          </rPr>
          <t>AMPLIE INFORMACIÓN RELACIONA CON EL PELIGRO</t>
        </r>
      </text>
    </comment>
  </commentList>
</comments>
</file>

<file path=xl/sharedStrings.xml><?xml version="1.0" encoding="utf-8"?>
<sst xmlns="http://schemas.openxmlformats.org/spreadsheetml/2006/main" count="571" uniqueCount="254">
  <si>
    <t>PELIGROS</t>
  </si>
  <si>
    <t>MATRIZ DE IDENTIFICACIÓN DE PELIGROS, VALORACIÓN DE RIESGOS Y DETERMINACIÓN DE CONTROLES</t>
  </si>
  <si>
    <r>
      <rPr>
        <b/>
        <sz val="12"/>
        <color rgb="FF000000"/>
        <rFont val="Calibri"/>
        <family val="2"/>
        <charset val="1"/>
      </rPr>
      <t xml:space="preserve">POSITIVA S.A.
</t>
    </r>
    <r>
      <rPr>
        <sz val="12"/>
        <color rgb="FF000000"/>
        <rFont val="Calibri"/>
        <family val="2"/>
        <charset val="1"/>
      </rPr>
      <t>Compañía de Seguros / ARP
-Gestión Documental-</t>
    </r>
  </si>
  <si>
    <t xml:space="preserve">Código: </t>
  </si>
  <si>
    <t>VP-RE-MIPVRDC-0</t>
  </si>
  <si>
    <t>Versión:</t>
  </si>
  <si>
    <t>FORMATO</t>
  </si>
  <si>
    <t>Fecha:</t>
  </si>
  <si>
    <t>2012/06</t>
  </si>
  <si>
    <t>Proceso: Bienestar Seguridad y salud en el Trabajo</t>
  </si>
  <si>
    <t>Página 1 de 1</t>
  </si>
  <si>
    <t>FISICOS</t>
  </si>
  <si>
    <t>Promoción y Prevención</t>
  </si>
  <si>
    <t>QUIMICOS</t>
  </si>
  <si>
    <t>INFORMACIÓN GENERAL DE LA EMPRESA</t>
  </si>
  <si>
    <t>BIOLOGICOS</t>
  </si>
  <si>
    <t>Razón Social de la Empresa</t>
  </si>
  <si>
    <t>Fondo para el Financiamiento del sector agropecuarioa- FINAGRO</t>
  </si>
  <si>
    <t>NIT</t>
  </si>
  <si>
    <t>X</t>
  </si>
  <si>
    <t>CC</t>
  </si>
  <si>
    <t>No.</t>
  </si>
  <si>
    <t>BIOMECANICOS</t>
  </si>
  <si>
    <t>Dirección</t>
  </si>
  <si>
    <t>800116398-7</t>
  </si>
  <si>
    <t>Teléfono (s)</t>
  </si>
  <si>
    <t xml:space="preserve">Móvil </t>
  </si>
  <si>
    <t>FENOMENOS NATURALES</t>
  </si>
  <si>
    <t>FAX</t>
  </si>
  <si>
    <t>Correo electrónico</t>
  </si>
  <si>
    <t>mduque@finagro.com.co</t>
  </si>
  <si>
    <t>Ciudad / Municipio</t>
  </si>
  <si>
    <t>Departamento</t>
  </si>
  <si>
    <t xml:space="preserve">Bogota </t>
  </si>
  <si>
    <t>PROCESO</t>
  </si>
  <si>
    <t xml:space="preserve">ACTIVIDAD </t>
  </si>
  <si>
    <t>TAREA</t>
  </si>
  <si>
    <t>AREA O LUGAR</t>
  </si>
  <si>
    <t>EFECTOS POSIBLES</t>
  </si>
  <si>
    <t>CONTROL EXISTENTE</t>
  </si>
  <si>
    <t>NIVEL DE EFICIENCIA</t>
  </si>
  <si>
    <t>EVALUACION DEL RIESGO</t>
  </si>
  <si>
    <t>CRITERIOS DE CONTROL 
MEDIDAS DE INTERVENCION SUGERIDAS</t>
  </si>
  <si>
    <t>OBSERVACIÓN</t>
  </si>
  <si>
    <t xml:space="preserve">CLASIFICACION </t>
  </si>
  <si>
    <t>DESCRIPCION</t>
  </si>
  <si>
    <t>FUENTE</t>
  </si>
  <si>
    <t>MEDIO</t>
  </si>
  <si>
    <t>TRABAJADOR</t>
  </si>
  <si>
    <t>MUY ALTO</t>
  </si>
  <si>
    <t xml:space="preserve">ALTO </t>
  </si>
  <si>
    <t xml:space="preserve">MEDIO </t>
  </si>
  <si>
    <t xml:space="preserve">BAJO </t>
  </si>
  <si>
    <t>NIVEL DE DEFICIENCIA</t>
  </si>
  <si>
    <t>NIVEL DE EXPOSICIÓN</t>
  </si>
  <si>
    <t>NIVEL DE PROBABILIDAD</t>
  </si>
  <si>
    <t>INTERPRETACIÓN NIVEL DE PROBABILIDAD</t>
  </si>
  <si>
    <t>NIVEL DE CONSECUENCIA</t>
  </si>
  <si>
    <t>NIVEL DE RIESGO</t>
  </si>
  <si>
    <t>INTERPRETACION DEL NIVEL DE RIESGO</t>
  </si>
  <si>
    <t>ACEPTABILIDAD DEL RIESGO</t>
  </si>
  <si>
    <t>EXPUESTOS</t>
  </si>
  <si>
    <t>ELIMINACION</t>
  </si>
  <si>
    <t>SUSTITUCION</t>
  </si>
  <si>
    <t>CONTROL INGENIERIA</t>
  </si>
  <si>
    <t>CONTROLES ADMINISTRATIVOS, DOCUMENTAL Y ADVERTENCIA (SENALIZACION / DELIMITACIÓN / DEMARCACIÓN)</t>
  </si>
  <si>
    <t>CONTROL EN LA PERSONA (EQUIPOS  / ELEMENTOS DE PROTECCION PERSONAL, FORMACIÓN)</t>
  </si>
  <si>
    <t>DIRECCION Y ADMINISTRACION</t>
  </si>
  <si>
    <t>Procesamiento de información física o electrónica</t>
  </si>
  <si>
    <t>Recibir y procesar información física y electrónica, documentos físicos, carpetas, usar:  video terminales, teclados, mouse, impresora, escáner, máquinas trituradoras, papel bond blanco, carpetas legajadores, cajas de cartón para archivo, cosedora, perforadora, saca ganchos, guillotina, taja lápiz industrial, archivadores, tijeras, bisturí.</t>
  </si>
  <si>
    <t>Piso 2(Gerencia de plameación, Revisioria fiscal, Dirección de gremios y organizaciones,Dirección de canales,Viceprecidencia comercial,Dirección de estadisticas,Dirección de innovación y procesos, asesor técnico presidencia, Radicación, entes de control.</t>
  </si>
  <si>
    <t xml:space="preserve">Postura de pie o sentado, mantenida &gt;6hr/día, sentados por procesamiento permanente de información </t>
  </si>
  <si>
    <t>Desordenes musculoesqueleticos-</t>
  </si>
  <si>
    <t>N/A</t>
  </si>
  <si>
    <t>Exámenes periódicos.
Programa de Promoción y Prevención.
Mes de la Salud.
Pausas Activas.
Estudios puestos de trabajo.</t>
  </si>
  <si>
    <t>(M)</t>
  </si>
  <si>
    <t xml:space="preserve">. PVE Ergonómico / Osteomuscular
.Pausas activas administrativas, con control de asistencia.
</t>
  </si>
  <si>
    <t>Movimiento repetitivo o repetido (digitar), Digitación permanente, manipulación permanente de documentos, ganchos legajadores, saca ganchos, cosedora</t>
  </si>
  <si>
    <t>Dolor en articulaciones de la muñeca, síndrome del túnel del Carpio.</t>
  </si>
  <si>
    <t xml:space="preserve"> PVE Ergonómico / Osteomuscular.                                  Pausas activas administrativas, con control de asistencia. 
</t>
  </si>
  <si>
    <t>Exposición a: Iluminación excesiva o deficiente, Iluminación excesiva en áreas con luz natural e iluminación artificial insuficiente.</t>
  </si>
  <si>
    <t>Disconfort, cansancio visual, cefaleas.</t>
  </si>
  <si>
    <t xml:space="preserve">Capacitación en radiaciones ionizantes y autocuidado.
</t>
  </si>
  <si>
    <t>Exposición a: Temperaturas extremas: altas o bajas, por temperatura ambiente alta en temporadas calurosas o días muy soleados.</t>
  </si>
  <si>
    <t>sofocación, Golpe de calor, estrés, fatiga física, agotamiento, incomodidad, dolor de cabeza  o cefalea, alergias.</t>
  </si>
  <si>
    <t>(A)</t>
  </si>
  <si>
    <t>Mantener puntos de hidratación permanente</t>
  </si>
  <si>
    <t>Exposición a: NO ionizante, radio, cel, pc, horno mc,  por uso de PC y video terminal y celulares empresariales</t>
  </si>
  <si>
    <t>Fatiga visual por reflejos en pantallas. Reacciones de sensibilidad en piel.</t>
  </si>
  <si>
    <t xml:space="preserve"> Implementar planes de acción, derivados de reportes de condiciones inseguras.
. Verificar en los equipos, cumplimiento normas nacionales e internacionales de calidad aplicables </t>
  </si>
  <si>
    <t>CONDICIONES DE SEGURIDAD</t>
  </si>
  <si>
    <t>Contacto, corte o punzon con: Superficie, borde, objeto o herramienta con punta o filo, por manipulación de bisturí, ganchos legajadores, tijeras, guillotina etc.</t>
  </si>
  <si>
    <t>lesiones en: partes blandas, internas o nerviosas, heridas superficiales, excoriaciones, rasguños.</t>
  </si>
  <si>
    <t xml:space="preserve">Realizar jornadas de orden y aseo </t>
  </si>
  <si>
    <t>Contacto con: Redes energizadas, no aisladas, cortos elect, por posibles contactos con cables de conexiones eléctricas sin organizar en los puestos de trabajo. Manejo de equipos eléctricos</t>
  </si>
  <si>
    <t>Quemaduras 1, 2 y 3er grado, infecciones crónicas, deterioro órganos vitales.</t>
  </si>
  <si>
    <t>Jornadas de organización de cables y conexiones en todos los puestos de trabajo</t>
  </si>
  <si>
    <t>Contacto o golpes con: Material, equipo, herramienta o elemento, por almacenamiento de archivo, fotocopiadora, impresora, muebles de oficina, archivadores</t>
  </si>
  <si>
    <t>Desgarramientos o cortaduras o superficiales,  contusiones o aplastamientos</t>
  </si>
  <si>
    <t>Realizar reportes de actos y condiciones inseguras</t>
  </si>
  <si>
    <t>Incendio y explosión: Almacenamiento y manipulación de material combustible (papel-cartón) , manipulación de tomas eléctricas, cableado telefónico, equipos de computo.</t>
  </si>
  <si>
    <t>Quemaduras 1, 2 y 3er grado, infecciones crónicas, deterioro órganos vitales</t>
  </si>
  <si>
    <t>Plan de emergencias, capacitación en conato de incendio-</t>
  </si>
  <si>
    <t>Golpe o lesión por: Caída a nivel (obstáculo, orden, descuido), por uso inadecuado de archivadores, dejar gavetas abiertas, sentarse sin sostener la silla.</t>
  </si>
  <si>
    <t>Golpes, luxaciones, esguinces, fracturas, perdida del conocimiento, contusiones.</t>
  </si>
  <si>
    <t>Programa de orden y aseo.</t>
  </si>
  <si>
    <t>PSICOSOCIALES</t>
  </si>
  <si>
    <t xml:space="preserve">atención al ciudadanos y relaciones interpersonales. </t>
  </si>
  <si>
    <t xml:space="preserve">Estrés, fatiga muscular, cefalea, migrañas, alteraciones emocionales, insomnio, alteraciones gastrointestinales, enfermedades cardiovasculares, ausentismo, rotación, bajo desempeño, baja productividad, </t>
  </si>
  <si>
    <t>Programa serafin. (Relaciones interpersonales, manejo de conflictos)
Talleres.</t>
  </si>
  <si>
    <t>Pausas activas, Controles afectivos de tipo adminitrativo.</t>
  </si>
  <si>
    <t>demanda de la jornada de trabajo: jornadas de trabajo prolongadas, manejo de personal.</t>
  </si>
  <si>
    <t>Desmotivación, estrés, alteraciones de sueño, alteraciones cardiovasculares, fatiga física y mental, depresión</t>
  </si>
  <si>
    <t xml:space="preserve">Virus, Hongos y Bacterias por posible contagio por contacto persona a persona, </t>
  </si>
  <si>
    <t>Enfermedades de la piel, o infectocontagosas</t>
  </si>
  <si>
    <t>Aplicar una rutina de limpieza y desinfección de áreas diaria, para no favorecer el crecimiento y propagación de los agentes Biológicos. Gel anti bacterial</t>
  </si>
  <si>
    <t>uso de tapabocas.</t>
  </si>
  <si>
    <t>DESPLAZAMIENTOS POR AREAS COMUNES (PROPIAS AL CARGO)</t>
  </si>
  <si>
    <t>"Desplazamientos a bancos". Desplazarse por escaleras, pasillos, oficinas,usar ascensor, áreas de circulación en oficina abierta y entre pisos, Baños. puntos ecológicos (canecas), Carteleras, pisos, muebles de oficina, sillas, archivadores, fotocopiadoras, escáner, carrito transportador bebidas calientes, vasos y pocillos de vidrio o cerámica, uso de celulares caminando en áreas de circulación y escaleras, olores  por humedad, pisos húmedos por derrames accidentales o en labores de aseo, televisores.</t>
  </si>
  <si>
    <t>Exposición a: Iluminación excesiva o deficiente, Iluminación excesiva en áreas con luz natural e iluminación artificial</t>
  </si>
  <si>
    <t>(B)</t>
  </si>
  <si>
    <t>Sismo, caída en escalera en movimiento telúrico.</t>
  </si>
  <si>
    <t>Asfixia o sofocación por comprensión, derrumbe o estrangulación, Fracturas, lesiones en: partes blandas, internas o nerviosas, traumas internos, muerte</t>
  </si>
  <si>
    <t>(MA)</t>
  </si>
  <si>
    <t>Ejecutar el plan de emeregencias y capacitar a las brigadas.</t>
  </si>
  <si>
    <t>Contacto o golpes con: Material, máquina o equipo en movimiento, por cierre de puestas al ingresar al ascensor, por apertura o cierre de puertas de los baños, con los carritos de bebidas calientes, escritorios, archivadores, fotocopiadoras</t>
  </si>
  <si>
    <t>Fracturas, lesiones en: partes blandas, internas o nerviosas, amputaciones, muerte.</t>
  </si>
  <si>
    <t>Reporte de condiciones inseguras.                                                                           Realizar seguimiento a recomendaciones.</t>
  </si>
  <si>
    <t>Golpe o lesión por: Caída a nivel (obstáculo, orden, descuido), por pisos húmedos sin señalización, desorden de bolsos, morrales, cajas, cables en el piso, archivadores abiertos, sillas fuera de sus escritorios, uso de celulares mientras se camina por pasillos o escaleras, por correr o ir de prisa, personal detenido en sitios de alta circulación, ocupar mas de un carril subiendo a bajando.</t>
  </si>
  <si>
    <t xml:space="preserve">Reporte de condiciones inseguras.                                                                           Realizar seguimiento a recomendaciones. </t>
  </si>
  <si>
    <t>Golpe o lesión por: Atrapamiento cualquier parte del cuerpo.</t>
  </si>
  <si>
    <t>Asfixia o sofocación por comprensión, derrumbe o estrangulación.</t>
  </si>
  <si>
    <t>Agresiones por: robos, asaltos, atentados, desorden publico, por exposición riesgo público de la zona donde se encuentra ubicado el centro de trabajo.
Desplazamientos externos de personal con niveles altos de riesgo</t>
  </si>
  <si>
    <t>Fracturas, lesiones en: partes blandas, internas o nerviosas, traumas internos, muerte.</t>
  </si>
  <si>
    <t xml:space="preserve">Actividades de bienestar,   capacitaciones al personal.riesgo publico </t>
  </si>
  <si>
    <t>DESPLAZAMIENTOS  CENTROS DE FORMACION O A COMISION.</t>
  </si>
  <si>
    <t>Desplazarse  por vías de transito, en tranporte publico y privado a centros de formación o comisión.</t>
  </si>
  <si>
    <t>Publico: Atraco, Secuestro</t>
  </si>
  <si>
    <t>Traumatismos de tejidos desde leves hasta severos, quemaduras. Síndrome postraumático, secuelas psicológicas, muerte.</t>
  </si>
  <si>
    <t>PUBLICO: Accidentes de tránsito terrestre , desplazamientos a diferentes lugares de la ciudad</t>
  </si>
  <si>
    <t>Traumatismos de tejidos desde leves hasta severos, quemaduras, muerte. Síndrome postraumático, secuelas psicológicas.</t>
  </si>
  <si>
    <t xml:space="preserve">Control al programa de mantenimiento de vehículos por parte de la area Administrativa y la Gerencia Logistica </t>
  </si>
  <si>
    <t>PUBLICO: Accidentes áeros, desplazamientos a diferentes lugares Nacionales e Internacionales.</t>
  </si>
  <si>
    <t xml:space="preserve">temperatura:  (La temperatura del ambiente genera Disconfort) ya que los  se encuentran en las áreas externas. Se evidencian los cambios de temperatura  </t>
  </si>
  <si>
    <t>Alteraciones en el sistema respiratorio, sofocación, Golpe de calor, estrés, fatiga física, agotamiento, incomodidad, dolor de cabeza  o cefalea, alergias.</t>
  </si>
  <si>
    <t>Capacitación en reporte de condiciones inseguras</t>
  </si>
  <si>
    <t xml:space="preserve">Virus, Hongos y Bacterias por posible contagio por contacto persona a persona ,materia particulado . </t>
  </si>
  <si>
    <t>Presencia de  Enfermedades de origen microbiológico-virales.</t>
  </si>
  <si>
    <t>Jornadas de vacunación.</t>
  </si>
  <si>
    <t>CO2, por expulsión  por medios de trasporte de la ciudad.</t>
  </si>
  <si>
    <t>Alergias, emfermedades respiratorias y cronicas.</t>
  </si>
  <si>
    <t>tapabocas</t>
  </si>
  <si>
    <t xml:space="preserve">Condiciones Intralaborales: Liderazgo y relaciones sociales en el trabajo, Control sobre el trabajo. Demandas del trabajo  </t>
  </si>
  <si>
    <t>Estrés, fatiga muscular, cefalea,  enfermedades cardiovasculares, ausentismo, rotación, bajo desempeño, baja productividad, conflictos personales y laborales, relaciones laborales defectuosas</t>
  </si>
  <si>
    <t xml:space="preserve">Capacitación sobre: Estrategias de manejo del estrés, adaptación al cambio, auto cuidado y estilos de vida saludable.
</t>
  </si>
  <si>
    <t xml:space="preserve"> Desplazamiento-vivienda-trabajo-vivienda. Niveles de Estrés altos</t>
  </si>
  <si>
    <t>OPERATAVIVO ADMINISTRATIVO</t>
  </si>
  <si>
    <t>Gestionar papeleria  y administrar archivo</t>
  </si>
  <si>
    <t>Atender personal que requiera papeleria, radicarla en el sistema, clasificarla, digitalizarla, administrar el sistema de correspondencia, gestionar las correspondencia externas por medio de contratistas, entregar y recibir documentos internamente.
Administrar archivo central y tablas de retención documental, Clasificar  e indexar documentos (sacar ganchos, alistarlos en carpetas) en carpetas y cajas . Organizar archivo en estantes y archivo rodante, subir cajas de documentos a los pisos que las requieran.</t>
  </si>
  <si>
    <t>Pisos 2 y  3B</t>
  </si>
  <si>
    <t>Exposición a: Virus, Bacterias, hogos, parásitos, Por contacto con documentos que por su tiempo de almacenamiento, tienen hongos</t>
  </si>
  <si>
    <t>Enfermedades infecto contagiosas, fiebres.</t>
  </si>
  <si>
    <t>Exposición a: Iluminación excesiva o deficiente, Iluminación excesiva en áreas con luz natural e iluminación artificial.
Iluminación deficiente bajo archivo rodante.</t>
  </si>
  <si>
    <t>Reporte de condicones inseguras y seguimiemto a reportes</t>
  </si>
  <si>
    <t xml:space="preserve">Exposición a ondas explosivas o calóricas (Incendios),  por acumulación permanente de material altamente combustible en áreas de oficina (papel, cartón)
</t>
  </si>
  <si>
    <t>Quemaduras 1, 2 y er grado, infecciones crónicas, deterioro órganos vitales, .</t>
  </si>
  <si>
    <t>Contacto con hojas bong, cortes o laceraciones en manos.</t>
  </si>
  <si>
    <t>Cortauras,atrapamientos o contuciones.</t>
  </si>
  <si>
    <t xml:space="preserve">Contacto o ingestión de: Sustancia o vapores generados por tonner. </t>
  </si>
  <si>
    <t>Envenenamiento, intoxicación aguda o alergias</t>
  </si>
  <si>
    <t>Hojas de seguridad.</t>
  </si>
  <si>
    <t xml:space="preserve">Capacitación en uso y almacenamiento de químicos.
</t>
  </si>
  <si>
    <t>Capacitaciones con enfasís en riesgo químico.</t>
  </si>
  <si>
    <t>Manipulación inadecuada de cargas, por manejo inadecuado de cajas de documentos con pesos superiores a 25kg, movilizadas entre los pisos</t>
  </si>
  <si>
    <t>Torcedura, esguince, desgarro, hernia o laceración de músculo o tendón</t>
  </si>
  <si>
    <t>Cacitaciones en levantamiento de cargas.                                                                 SVE. Osteomuscular</t>
  </si>
  <si>
    <t>OPERATIVO ADMINISTRATIVO</t>
  </si>
  <si>
    <t>Tecnología</t>
  </si>
  <si>
    <t>Brindar soportes aplicativos del sistema interno, y alistaiento de equipos de computo y lineas telefonicas (voz y datos)</t>
  </si>
  <si>
    <t>Exposición a: RAC No ionizante, radio, cel, pc,  por uso de PC y video terminal y celulares empresariales</t>
  </si>
  <si>
    <t>Examenes Periodicos</t>
  </si>
  <si>
    <t xml:space="preserve">Pausas activas </t>
  </si>
  <si>
    <t>Presencia de  Enfermedades de origen musculoesqueleticas, sintomatologías en mienbros inferiores</t>
  </si>
  <si>
    <t>Sillas ergonomicas</t>
  </si>
  <si>
    <t>demanda de la jornada de trabajo: jornadas de trabajo prolongadas, manejo de clientes.</t>
  </si>
  <si>
    <t>PVE de riesgo psicosocial</t>
  </si>
  <si>
    <t>OPERACIÓN</t>
  </si>
  <si>
    <t>CONDUCTORES DE FUNCIONARIOS Y MENSAJEROS</t>
  </si>
  <si>
    <t>Desplazarse  por vías de transito en carro de la entidad, en transporte público, puntos de servicios.</t>
  </si>
  <si>
    <t>Capacitacion Manejo Defensivo</t>
  </si>
  <si>
    <t>Capacitacion Riesgo Publico</t>
  </si>
  <si>
    <t>DF</t>
  </si>
  <si>
    <t>SVE</t>
  </si>
  <si>
    <t>Seguir con controles existentes</t>
  </si>
  <si>
    <t>USO DE PROTECTOR AUDITIVO</t>
  </si>
  <si>
    <t>Postura sedente mantenida &gt;6hr/día, sentados por manejo de motocicleta o carro.</t>
  </si>
  <si>
    <t>Desordenes musculoesqueleticos, sintomas en mienbros inferiores.</t>
  </si>
  <si>
    <t xml:space="preserve">Vibraciones por manejo de carro </t>
  </si>
  <si>
    <t>Lumbalgias, Cervicalgias, dorsalgia, posturas inadecuadas de columna, disminución retorno venoso en extremidades inferiores.</t>
  </si>
  <si>
    <t>ADMINISTRATIVO</t>
  </si>
  <si>
    <t>RECEPCION</t>
  </si>
  <si>
    <t xml:space="preserve">Atención a personal Interno y externo, recepción de llamadas y re direccionamiento a las diferentes áreas, Recibir y procesar información física y electrónica, documentos físicos, carpetas, usar:  video terminales, teclados, mouse, impresora, escáner, máquinas trituradoras, papel bond </t>
  </si>
  <si>
    <t xml:space="preserve">Piso 1 Recepcion
</t>
  </si>
  <si>
    <t>Por Postura prolongada mantenida (Sentado).</t>
  </si>
  <si>
    <t>Fatiga y espasmos musculares, dolor de extremidades superiores e inferiores.</t>
  </si>
  <si>
    <t>Implementar Sistema de Vigilancia Epidemiológica para prevención de desórdenes musculo esqueléticos. 
Dar continuidad a la realización de exámenes médicos ocupacionales. 
Implementar programa de pausas activas.</t>
  </si>
  <si>
    <t>Por Movimiento repetitivo.</t>
  </si>
  <si>
    <t>Dolores constantes y malestar en miembros superiores (manos, codos, hombros).</t>
  </si>
  <si>
    <t>Exposición o contacto directo o indirecto con personas.</t>
  </si>
  <si>
    <t>Infecciones, reacciones alérgicas, afecciones en la piel, cuadros virales, entre otras enfermedades comunes.</t>
  </si>
  <si>
    <t xml:space="preserve">Jornadas de vacunación (Influenza) </t>
  </si>
  <si>
    <t>Aplicar una rutina de limpieza y desinfección de áreas diaria, para no favorecer el crecimiento y propagación de los agentes Biológicos.</t>
  </si>
  <si>
    <t>Contusiones, heridas, laceraciones.</t>
  </si>
  <si>
    <t>Capacitación de riesgo mecánico enfocado en lesiones en manos y dedos.
 Sensibilización de autocuidado.</t>
  </si>
  <si>
    <t>Públicos por orden público, Visitantes agrsivos.</t>
  </si>
  <si>
    <t>Heridas, contusiones, golpes entre otras lesiones personales.</t>
  </si>
  <si>
    <t xml:space="preserve">Capacitación y sensibilización en riesgo público, enfocado en autocuidado.
Capacitación de atención al cliente. </t>
  </si>
  <si>
    <t>Alta carga mental,(velocidad, complejidad, atención, minuciosidad) y cargas emocionales ,en el desarrollos de las tareas.</t>
  </si>
  <si>
    <t>Estrés, irritabilidad, fatiga, apatía laboral, desmotivación, depresión, falta de interés, baja productividad.</t>
  </si>
  <si>
    <t>Por Ruido intermitente.</t>
  </si>
  <si>
    <t>Trauma acústico por repetición.</t>
  </si>
  <si>
    <t>Capacitación en riesgo físico enfocado al ruido.</t>
  </si>
  <si>
    <t>Por Radiación no ionizante.</t>
  </si>
  <si>
    <t xml:space="preserve"> Deshidratación, alteraciones de la piel, alteración en algunos tejidos blandos.</t>
  </si>
  <si>
    <t xml:space="preserve">SERVICIOS GENERALES </t>
  </si>
  <si>
    <t>Prestar los servicios de aseo y servir bebidas a funcionarios y visitantes.</t>
  </si>
  <si>
    <t xml:space="preserve">Manejar la greca para preparar bebidas calientes, llenar los termos la bebidas calientes, servir las bebidas visitantes  y funcionarios en reuniones, agua fría, recoger y lavar la losa (platos, pocillos, vasos, de cerámica o vidrio), limpiar la greca,trasladar carrito para servir bebidas a funcionarios y visitantes.  dejar aseado el sitio de lavaplatos.
Limpiar pisos y hacer aseo a las oficinas, áreas comunes, baños, usar sustancias químicas para hacer el aseo. </t>
  </si>
  <si>
    <t>Cafeterias Piso 2, 3 4 y 5</t>
  </si>
  <si>
    <t>Exposición a: Virus, Bacterias, hogos, parásitos, por limpieza de losa usada, baterías sanitarias, atención a funcionarios con posibles enfermedades contagiosas.
Tétano, por cortadas con mobiliario o elementos metálicos</t>
  </si>
  <si>
    <t xml:space="preserve">Uso de EPP.
Exámenes periódicos (Frotis de garganta, KOH, Coprológico)
Jornadas de vacunación (Influenza) </t>
  </si>
  <si>
    <t>Guantes Tapabocas</t>
  </si>
  <si>
    <t>Exposición a: Fluidos o excrementos, Aseo baterías sanitarias</t>
  </si>
  <si>
    <t>Enfermedades infecto contagiosas</t>
  </si>
  <si>
    <t xml:space="preserve">Contacto o ingestión de: Sustancia tóxica, corrosiva o cáustica, por ingerir sustancias químicas trasvasadas en recipientes de bebidas de consumo humano.
por contacto en piel, de las sustancias que se usan para la limpieza. </t>
  </si>
  <si>
    <t>uso de EPP.</t>
  </si>
  <si>
    <t>Capacitación sobre productos químicos y fichas de seguridad de cada producto que se manipoule.</t>
  </si>
  <si>
    <t>Contacto o Inhalación de: Partículas, fibras o polvos, que se levantan o desprenden de las actividades de limpieza</t>
  </si>
  <si>
    <t>Enfermedades respiratorias, intoxicaciones, alergias</t>
  </si>
  <si>
    <t>Inducción del cargo.                         Pausas activas.</t>
  </si>
  <si>
    <t>BIOMECANICO</t>
  </si>
  <si>
    <t>Movimiento repetitivo o repetido (digitar), movimientos repetidos al manipular escobas o traperos o al limpiar manualmente superficies verticales u horizontales</t>
  </si>
  <si>
    <t>Inducción en reporte de condiciones inseguras.</t>
  </si>
  <si>
    <t>Contacto, corte o punzon con: Superficie, borde, objeto o herramienta con punta o filo, Por manipulación de cuchillos u otros utensilios con filos y puntas, o contacto con ellos en las labores de aseo</t>
  </si>
  <si>
    <t>Inducción del cargo con enfasis en reisgo electrico</t>
  </si>
  <si>
    <t>Contacto con: Redes energizadas, no aisladas, cortos elect, por manipulación y limpieza de greca</t>
  </si>
  <si>
    <t>Quemaduras 1, 2 y 3er grado, infecciones crónicas, deterioro órganos vitales, muerte.</t>
  </si>
  <si>
    <t>Inducción al cargo con enfasis a al riesgo.</t>
  </si>
  <si>
    <t>Contacto o golpes con: Material, equipo, herramienta o elemento, por manipulación de materiales y muebles propios del aseo</t>
  </si>
  <si>
    <t>Contacto o golpe con: Estructuras, muebles, elementos locativos, al momento de realizar las labores de aseo</t>
  </si>
  <si>
    <t>Golpe o lesión por: Caída a nivel (obstáculo, orden, descuido), por falta de orden y aseo del prestador del servicio o terceros</t>
  </si>
  <si>
    <t>Golpe o lesión por: Caída en superficie irregular o deslizante, por pisos húmedos debidos al servicio de aseo o derrames accidentales</t>
  </si>
  <si>
    <t>Golpe por: Caída desde altura o en el ascenso , por actividades propias de aseo donde se usen escaleras o sobre superficies diferentes al piso del área</t>
  </si>
  <si>
    <t>Golpes, luxaciones, esguinces, fracturas, perdida del conocimiento, contusiones, muerte.</t>
  </si>
  <si>
    <t xml:space="preserve">THU-FOR-017
Versión: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</si>
</sst>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charset val="1"/>
    </font>
    <font>
      <b/>
      <sz val="18"/>
      <name val="Calibri"/>
      <family val="2"/>
      <charset val="1"/>
    </font>
    <font>
      <b/>
      <sz val="11"/>
      <name val="Calibri"/>
      <family val="2"/>
      <charset val="1"/>
    </font>
    <font>
      <sz val="10"/>
      <name val="Calibri"/>
      <family val="2"/>
      <charset val="1"/>
    </font>
    <font>
      <b/>
      <sz val="20"/>
      <name val="Calibri"/>
      <family val="2"/>
      <charset val="1"/>
    </font>
    <font>
      <sz val="12"/>
      <name val="Calibri"/>
      <family val="2"/>
      <charset val="1"/>
    </font>
    <font>
      <sz val="12"/>
      <color rgb="FF000000"/>
      <name val="Calibri"/>
      <family val="2"/>
      <charset val="1"/>
    </font>
    <font>
      <b/>
      <sz val="12"/>
      <color rgb="FF000000"/>
      <name val="Calibri"/>
      <family val="2"/>
      <charset val="1"/>
    </font>
    <font>
      <sz val="9"/>
      <name val="Calibri"/>
      <family val="2"/>
      <charset val="1"/>
    </font>
    <font>
      <sz val="8"/>
      <name val="Calibri"/>
      <family val="2"/>
      <charset val="1"/>
    </font>
    <font>
      <b/>
      <sz val="8"/>
      <name val="Calibri"/>
      <family val="2"/>
      <charset val="1"/>
    </font>
    <font>
      <b/>
      <sz val="14"/>
      <color rgb="FF000000"/>
      <name val="Calibri"/>
      <family val="2"/>
      <charset val="1"/>
    </font>
    <font>
      <b/>
      <sz val="13"/>
      <color rgb="FF000000"/>
      <name val="Calibri"/>
      <family val="2"/>
      <charset val="1"/>
    </font>
    <font>
      <sz val="13"/>
      <name val="Calibri"/>
      <family val="2"/>
      <charset val="1"/>
    </font>
    <font>
      <u/>
      <sz val="10"/>
      <color theme="10"/>
      <name val="Arial"/>
      <family val="2"/>
    </font>
    <font>
      <b/>
      <sz val="12"/>
      <name val="Calibri"/>
      <family val="2"/>
      <charset val="1"/>
    </font>
    <font>
      <b/>
      <sz val="8"/>
      <name val="Arial"/>
      <family val="2"/>
    </font>
    <font>
      <b/>
      <sz val="9"/>
      <name val="Calibri"/>
      <family val="2"/>
      <charset val="1"/>
    </font>
    <font>
      <b/>
      <sz val="10"/>
      <name val="Calibri"/>
      <family val="2"/>
      <charset val="1"/>
    </font>
    <font>
      <sz val="8"/>
      <name val="Arial"/>
      <family val="2"/>
    </font>
    <font>
      <sz val="9"/>
      <name val="Arial"/>
      <family val="2"/>
    </font>
    <font>
      <sz val="8"/>
      <color rgb="FF000000"/>
      <name val="Arial"/>
      <family val="2"/>
      <charset val="1"/>
    </font>
    <font>
      <sz val="8"/>
      <name val="Arial"/>
      <family val="2"/>
      <charset val="1"/>
    </font>
    <font>
      <sz val="8"/>
      <color rgb="FF000000"/>
      <name val="Arial"/>
      <family val="2"/>
    </font>
    <font>
      <sz val="8"/>
      <color theme="1"/>
      <name val="Arial"/>
      <family val="2"/>
    </font>
    <font>
      <sz val="10"/>
      <name val="Arial"/>
      <family val="2"/>
    </font>
    <font>
      <b/>
      <sz val="8"/>
      <color rgb="FF000000"/>
      <name val="Tahoma"/>
      <family val="2"/>
      <charset val="1"/>
    </font>
    <font>
      <sz val="8"/>
      <color rgb="FF000000"/>
      <name val="Tahoma"/>
      <family val="2"/>
      <charset val="1"/>
    </font>
  </fonts>
  <fills count="11">
    <fill>
      <patternFill patternType="none"/>
    </fill>
    <fill>
      <patternFill patternType="gray125"/>
    </fill>
    <fill>
      <patternFill patternType="solid">
        <fgColor rgb="FFC0C0C0"/>
        <bgColor rgb="FFCCCCFF"/>
      </patternFill>
    </fill>
    <fill>
      <patternFill patternType="solid">
        <fgColor rgb="FFFF6600"/>
        <bgColor rgb="FFFF9900"/>
      </patternFill>
    </fill>
    <fill>
      <patternFill patternType="solid">
        <fgColor rgb="FFFFFFFF"/>
        <bgColor rgb="FFFFFFCC"/>
      </patternFill>
    </fill>
    <fill>
      <patternFill patternType="solid">
        <fgColor rgb="FF808000"/>
        <bgColor rgb="FF996600"/>
      </patternFill>
    </fill>
    <fill>
      <patternFill patternType="solid">
        <fgColor rgb="FFCCCCFF"/>
        <bgColor rgb="FFDDDDDD"/>
      </patternFill>
    </fill>
    <fill>
      <patternFill patternType="solid">
        <fgColor theme="0"/>
        <bgColor indexed="64"/>
      </patternFill>
    </fill>
    <fill>
      <patternFill patternType="solid">
        <fgColor rgb="FFCC99FF"/>
        <bgColor rgb="FF9999FF"/>
      </patternFill>
    </fill>
    <fill>
      <patternFill patternType="solid">
        <fgColor theme="0"/>
        <bgColor rgb="FFFF9900"/>
      </patternFill>
    </fill>
    <fill>
      <patternFill patternType="solid">
        <fgColor theme="0"/>
        <bgColor rgb="FFCCCCFF"/>
      </patternFill>
    </fill>
  </fills>
  <borders count="4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style="thin">
        <color rgb="FF800080"/>
      </left>
      <right style="thin">
        <color rgb="FF800080"/>
      </right>
      <top style="thin">
        <color rgb="FF800080"/>
      </top>
      <bottom style="thin">
        <color rgb="FF800080"/>
      </bottom>
      <diagonal/>
    </border>
    <border>
      <left style="medium">
        <color auto="1"/>
      </left>
      <right style="medium">
        <color auto="1"/>
      </right>
      <top/>
      <bottom/>
      <diagonal/>
    </border>
    <border>
      <left style="medium">
        <color auto="1"/>
      </left>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s>
  <cellStyleXfs count="2">
    <xf numFmtId="0" fontId="0" fillId="0" borderId="0"/>
    <xf numFmtId="0" fontId="14" fillId="0" borderId="0" applyNumberFormat="0" applyFill="0" applyBorder="0" applyAlignment="0" applyProtection="0"/>
  </cellStyleXfs>
  <cellXfs count="211">
    <xf numFmtId="0" fontId="0" fillId="0" borderId="0" xfId="0"/>
    <xf numFmtId="0" fontId="2" fillId="0" borderId="0" xfId="0" applyFont="1" applyBorder="1" applyAlignment="1">
      <alignment vertical="top" wrapText="1"/>
    </xf>
    <xf numFmtId="0" fontId="3" fillId="0" borderId="0" xfId="0" applyFont="1"/>
    <xf numFmtId="0" fontId="3" fillId="2" borderId="0" xfId="0" applyFont="1" applyFill="1" applyBorder="1"/>
    <xf numFmtId="0" fontId="4" fillId="3" borderId="0" xfId="0" applyFont="1" applyFill="1" applyAlignment="1"/>
    <xf numFmtId="0" fontId="5" fillId="0" borderId="1" xfId="0" applyFont="1" applyBorder="1" applyAlignment="1">
      <alignment horizontal="center" vertical="center" wrapText="1"/>
    </xf>
    <xf numFmtId="0" fontId="6" fillId="0" borderId="2" xfId="0" applyFont="1" applyBorder="1" applyAlignment="1"/>
    <xf numFmtId="0" fontId="5"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2" borderId="0" xfId="0" applyFont="1" applyFill="1" applyBorder="1"/>
    <xf numFmtId="0" fontId="8" fillId="0" borderId="0" xfId="0" applyFont="1"/>
    <xf numFmtId="0" fontId="5" fillId="0" borderId="5" xfId="0" applyFont="1" applyBorder="1" applyAlignment="1">
      <alignment horizontal="center" vertical="center" wrapText="1"/>
    </xf>
    <xf numFmtId="0" fontId="6" fillId="0" borderId="0" xfId="0" applyFont="1" applyBorder="1" applyAlignment="1"/>
    <xf numFmtId="0" fontId="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6" fillId="0" borderId="7"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left" vertical="center"/>
    </xf>
    <xf numFmtId="0" fontId="9" fillId="2" borderId="0" xfId="0" applyFont="1" applyFill="1" applyBorder="1"/>
    <xf numFmtId="0" fontId="9" fillId="0" borderId="0" xfId="0" applyFont="1"/>
    <xf numFmtId="0" fontId="5" fillId="0" borderId="7" xfId="0" applyFont="1" applyBorder="1" applyAlignment="1">
      <alignment horizontal="center" vertical="center" wrapText="1"/>
    </xf>
    <xf numFmtId="0" fontId="6" fillId="0" borderId="9" xfId="0" applyFont="1" applyBorder="1" applyAlignment="1"/>
    <xf numFmtId="0" fontId="5"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6" fillId="2" borderId="0" xfId="0" applyFont="1" applyFill="1" applyBorder="1"/>
    <xf numFmtId="0" fontId="10" fillId="2" borderId="0" xfId="0" applyFont="1" applyFill="1" applyBorder="1" applyAlignment="1">
      <alignment horizontal="center" vertical="center" wrapText="1"/>
    </xf>
    <xf numFmtId="0" fontId="12" fillId="0" borderId="8" xfId="0" applyFont="1" applyBorder="1" applyAlignment="1">
      <alignment vertical="center"/>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vertical="center"/>
    </xf>
    <xf numFmtId="0" fontId="13" fillId="0" borderId="14" xfId="0" applyFont="1" applyBorder="1"/>
    <xf numFmtId="0" fontId="12" fillId="2" borderId="14" xfId="0" applyFont="1" applyFill="1" applyBorder="1" applyAlignment="1">
      <alignment vertical="center"/>
    </xf>
    <xf numFmtId="0" fontId="12" fillId="0" borderId="12" xfId="0" applyFont="1" applyBorder="1" applyAlignment="1">
      <alignment horizontal="center" vertical="center"/>
    </xf>
    <xf numFmtId="0" fontId="15" fillId="0" borderId="14" xfId="0" applyFont="1" applyBorder="1" applyAlignment="1">
      <alignment vertical="center"/>
    </xf>
    <xf numFmtId="0" fontId="15" fillId="0" borderId="1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1" xfId="0" applyFont="1" applyBorder="1" applyAlignment="1">
      <alignment horizontal="center" vertical="center" textRotation="90" wrapText="1"/>
    </xf>
    <xf numFmtId="0" fontId="15" fillId="0" borderId="20"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15" fillId="4" borderId="20" xfId="0" applyFont="1" applyFill="1" applyBorder="1" applyAlignment="1">
      <alignment horizontal="center" vertical="center" textRotation="90" wrapText="1"/>
    </xf>
    <xf numFmtId="0" fontId="15" fillId="0" borderId="5"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15" fillId="0" borderId="13" xfId="0" applyFont="1" applyBorder="1" applyAlignment="1">
      <alignment horizontal="center" vertical="center" wrapText="1"/>
    </xf>
    <xf numFmtId="0" fontId="10" fillId="5" borderId="21" xfId="0" applyFont="1" applyFill="1" applyBorder="1" applyAlignment="1">
      <alignment horizontal="center" vertical="center" textRotation="90" wrapText="1"/>
    </xf>
    <xf numFmtId="0" fontId="10" fillId="5" borderId="20" xfId="0" applyFont="1" applyFill="1" applyBorder="1" applyAlignment="1">
      <alignment horizontal="center" vertical="center" textRotation="90" wrapText="1"/>
    </xf>
    <xf numFmtId="0" fontId="10" fillId="5" borderId="0" xfId="0" applyFont="1" applyFill="1" applyBorder="1" applyAlignment="1">
      <alignment horizontal="center" vertical="center" textRotation="90" wrapText="1"/>
    </xf>
    <xf numFmtId="0" fontId="16" fillId="5" borderId="19"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6" xfId="0" applyFont="1" applyFill="1" applyBorder="1" applyAlignment="1">
      <alignment horizontal="center" vertical="center" textRotation="90" wrapText="1"/>
    </xf>
    <xf numFmtId="0" fontId="10" fillId="5" borderId="22" xfId="0" applyFont="1" applyFill="1" applyBorder="1" applyAlignment="1">
      <alignment horizontal="center" vertical="center" textRotation="90" wrapText="1"/>
    </xf>
    <xf numFmtId="0" fontId="17" fillId="5" borderId="20" xfId="0" applyFont="1" applyFill="1" applyBorder="1" applyAlignment="1">
      <alignment horizontal="center" vertical="center" textRotation="90" wrapText="1"/>
    </xf>
    <xf numFmtId="0" fontId="10" fillId="5" borderId="21"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8" fillId="0" borderId="18" xfId="0" applyFont="1" applyBorder="1" applyAlignment="1">
      <alignment horizontal="center" wrapText="1"/>
    </xf>
    <xf numFmtId="0" fontId="19" fillId="0" borderId="28" xfId="0" applyFont="1" applyBorder="1" applyAlignment="1">
      <alignment horizontal="center" vertical="center" wrapText="1" shrinkToFit="1"/>
    </xf>
    <xf numFmtId="0" fontId="19" fillId="0" borderId="2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8" xfId="0" applyFont="1" applyBorder="1" applyAlignment="1">
      <alignment horizontal="center" vertical="center" shrinkToFit="1"/>
    </xf>
    <xf numFmtId="0" fontId="8" fillId="4" borderId="28"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3" fillId="2" borderId="28" xfId="0" applyFont="1" applyFill="1" applyBorder="1" applyAlignment="1">
      <alignment horizontal="center" vertical="center"/>
    </xf>
    <xf numFmtId="0" fontId="18" fillId="2" borderId="28" xfId="0" applyFont="1" applyFill="1" applyBorder="1" applyAlignment="1">
      <alignment horizontal="center" vertical="center"/>
    </xf>
    <xf numFmtId="0" fontId="9" fillId="2" borderId="28" xfId="0" applyFont="1" applyFill="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Border="1" applyAlignment="1">
      <alignment horizontal="center" vertical="center" shrinkToFit="1"/>
    </xf>
    <xf numFmtId="0" fontId="8" fillId="4" borderId="1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18" fillId="2" borderId="14" xfId="0" applyFont="1" applyFill="1" applyBorder="1" applyAlignment="1">
      <alignment horizontal="center" vertical="center"/>
    </xf>
    <xf numFmtId="0" fontId="20" fillId="7" borderId="14"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14" xfId="0" applyFont="1" applyBorder="1" applyAlignment="1">
      <alignment horizontal="left" vertical="center" wrapText="1"/>
    </xf>
    <xf numFmtId="0" fontId="21" fillId="0" borderId="35" xfId="0" applyFont="1" applyBorder="1" applyAlignment="1" applyProtection="1">
      <alignment horizontal="left" vertical="center" wrapText="1"/>
      <protection locked="0"/>
    </xf>
    <xf numFmtId="0" fontId="19" fillId="0" borderId="14" xfId="0" applyFont="1" applyBorder="1" applyAlignment="1" applyProtection="1">
      <alignment horizontal="center" vertical="center" wrapText="1"/>
      <protection locked="0"/>
    </xf>
    <xf numFmtId="0" fontId="19" fillId="0" borderId="38" xfId="0" applyFont="1" applyBorder="1" applyAlignment="1">
      <alignment horizontal="center" vertical="center" wrapText="1" shrinkToFit="1"/>
    </xf>
    <xf numFmtId="0" fontId="19"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8" xfId="0" applyFont="1" applyBorder="1" applyAlignment="1">
      <alignment horizontal="center" vertical="center" shrinkToFit="1"/>
    </xf>
    <xf numFmtId="0" fontId="8" fillId="4" borderId="38"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3" fillId="2" borderId="38" xfId="0" applyFont="1" applyFill="1" applyBorder="1" applyAlignment="1">
      <alignment horizontal="center" vertical="center"/>
    </xf>
    <xf numFmtId="0" fontId="18" fillId="2" borderId="38" xfId="0" applyFont="1" applyFill="1" applyBorder="1" applyAlignment="1">
      <alignment horizontal="center" vertical="center"/>
    </xf>
    <xf numFmtId="0" fontId="9" fillId="2" borderId="37" xfId="0" applyFont="1" applyFill="1" applyBorder="1" applyAlignment="1">
      <alignment horizontal="center" vertical="center" wrapText="1" shrinkToFit="1"/>
    </xf>
    <xf numFmtId="0" fontId="8" fillId="0" borderId="38" xfId="0" applyFont="1" applyBorder="1" applyAlignment="1">
      <alignment horizontal="left" vertical="center" wrapText="1"/>
    </xf>
    <xf numFmtId="0" fontId="8" fillId="0" borderId="39" xfId="0" applyFont="1" applyBorder="1" applyAlignment="1">
      <alignment horizontal="center" vertical="center" wrapText="1"/>
    </xf>
    <xf numFmtId="0" fontId="19" fillId="0" borderId="11" xfId="0" applyFont="1" applyBorder="1" applyAlignment="1">
      <alignment horizontal="center" vertical="center" wrapText="1" shrinkToFit="1"/>
    </xf>
    <xf numFmtId="0" fontId="19"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shrinkToFit="1"/>
    </xf>
    <xf numFmtId="0" fontId="8" fillId="4" borderId="1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18" fillId="2" borderId="11" xfId="0" applyFont="1" applyFill="1" applyBorder="1" applyAlignment="1">
      <alignment horizontal="center" vertical="center"/>
    </xf>
    <xf numFmtId="0" fontId="9" fillId="2" borderId="11" xfId="0" applyFont="1" applyFill="1" applyBorder="1" applyAlignment="1">
      <alignment horizontal="center" vertical="center" wrapText="1" shrinkToFit="1"/>
    </xf>
    <xf numFmtId="0" fontId="8" fillId="0" borderId="11" xfId="0" applyFont="1" applyBorder="1" applyAlignment="1">
      <alignment horizontal="left" vertical="center" wrapText="1"/>
    </xf>
    <xf numFmtId="0" fontId="8" fillId="0" borderId="4" xfId="0" applyFont="1" applyBorder="1" applyAlignment="1">
      <alignment horizontal="center" vertical="center" wrapText="1"/>
    </xf>
    <xf numFmtId="0" fontId="22" fillId="0" borderId="14" xfId="0" applyFont="1" applyBorder="1" applyAlignment="1" applyProtection="1">
      <alignment horizontal="center" vertical="center" wrapText="1"/>
    </xf>
    <xf numFmtId="0" fontId="8" fillId="0" borderId="14" xfId="0" applyFont="1" applyBorder="1" applyAlignment="1">
      <alignment vertical="center" wrapText="1"/>
    </xf>
    <xf numFmtId="0" fontId="8" fillId="0" borderId="4" xfId="0" applyFont="1" applyBorder="1" applyAlignment="1">
      <alignment vertical="center" wrapText="1"/>
    </xf>
    <xf numFmtId="0" fontId="23" fillId="0" borderId="14"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9" fillId="0" borderId="0" xfId="0" applyFont="1" applyAlignment="1">
      <alignment horizontal="center" vertical="center" wrapText="1"/>
    </xf>
    <xf numFmtId="0" fontId="19" fillId="0" borderId="8" xfId="0" applyFont="1" applyBorder="1" applyAlignment="1">
      <alignment horizontal="center" vertical="center" wrapText="1" shrinkToFit="1"/>
    </xf>
    <xf numFmtId="0" fontId="19" fillId="0" borderId="8" xfId="0" applyFont="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xf>
    <xf numFmtId="0" fontId="8" fillId="0" borderId="1"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31" xfId="0" applyFont="1" applyBorder="1" applyAlignment="1" applyProtection="1">
      <alignment horizontal="center" vertical="center" wrapText="1"/>
      <protection locked="0"/>
    </xf>
    <xf numFmtId="0" fontId="24" fillId="0" borderId="34"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5" fillId="7" borderId="14" xfId="0" applyFont="1" applyFill="1" applyBorder="1" applyAlignment="1">
      <alignment horizontal="center" vertical="center" wrapText="1"/>
    </xf>
    <xf numFmtId="0" fontId="19" fillId="0" borderId="20" xfId="0" applyFont="1" applyBorder="1" applyAlignment="1">
      <alignment horizontal="center" vertical="center" wrapText="1" shrinkToFit="1"/>
    </xf>
    <xf numFmtId="0" fontId="19" fillId="0" borderId="8" xfId="0" applyFont="1" applyBorder="1" applyAlignment="1">
      <alignment horizontal="center" vertical="center" wrapText="1"/>
    </xf>
    <xf numFmtId="0" fontId="9" fillId="2" borderId="14" xfId="0" applyFont="1" applyFill="1" applyBorder="1" applyAlignment="1">
      <alignment horizontal="center" vertical="center" wrapText="1" shrinkToFit="1"/>
    </xf>
    <xf numFmtId="0" fontId="24" fillId="0" borderId="35" xfId="0" applyFont="1" applyBorder="1" applyAlignment="1">
      <alignment horizontal="center" vertical="center" wrapText="1"/>
    </xf>
    <xf numFmtId="0" fontId="8" fillId="0" borderId="7" xfId="0" applyFont="1" applyBorder="1" applyAlignment="1">
      <alignment horizontal="center" vertical="center" wrapText="1"/>
    </xf>
    <xf numFmtId="0" fontId="19" fillId="0" borderId="14" xfId="0" applyFont="1" applyFill="1" applyBorder="1" applyAlignment="1">
      <alignment horizontal="center" vertical="center" wrapText="1"/>
    </xf>
    <xf numFmtId="0" fontId="19" fillId="7" borderId="14" xfId="0" applyFont="1" applyFill="1" applyBorder="1" applyAlignment="1">
      <alignment horizontal="center" vertical="center" wrapText="1"/>
    </xf>
    <xf numFmtId="0" fontId="23" fillId="0" borderId="43" xfId="0" applyFont="1" applyBorder="1" applyAlignment="1">
      <alignment horizontal="center" vertical="center" wrapText="1"/>
    </xf>
    <xf numFmtId="0" fontId="24" fillId="0" borderId="33"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4" xfId="0" applyFont="1" applyBorder="1" applyAlignment="1">
      <alignment horizontal="center" vertical="center" wrapText="1"/>
    </xf>
    <xf numFmtId="0" fontId="19" fillId="0" borderId="14" xfId="0" applyFont="1" applyBorder="1" applyAlignment="1">
      <alignment horizontal="center" wrapText="1"/>
    </xf>
    <xf numFmtId="0" fontId="4" fillId="9" borderId="0" xfId="0" applyFont="1" applyFill="1" applyAlignment="1"/>
    <xf numFmtId="0" fontId="4" fillId="9" borderId="0" xfId="0" applyFont="1" applyFill="1" applyAlignment="1">
      <alignment horizontal="center"/>
    </xf>
    <xf numFmtId="0" fontId="3" fillId="10" borderId="0" xfId="0" applyFont="1" applyFill="1" applyBorder="1"/>
    <xf numFmtId="0" fontId="3" fillId="7" borderId="0" xfId="0" applyFont="1" applyFill="1"/>
    <xf numFmtId="0" fontId="0" fillId="7" borderId="0" xfId="0" applyFill="1"/>
    <xf numFmtId="0" fontId="11" fillId="2" borderId="4" xfId="0" applyFont="1" applyFill="1" applyBorder="1" applyAlignment="1">
      <alignment horizontal="center" vertical="center"/>
    </xf>
    <xf numFmtId="0" fontId="1" fillId="0" borderId="0" xfId="0" applyFont="1" applyBorder="1" applyAlignment="1">
      <alignment horizontal="center" vertical="center" shrinkToFit="1"/>
    </xf>
    <xf numFmtId="0" fontId="4" fillId="9" borderId="0" xfId="0" applyFont="1" applyFill="1" applyBorder="1" applyAlignment="1">
      <alignment horizontal="center"/>
    </xf>
    <xf numFmtId="0" fontId="7" fillId="0" borderId="4" xfId="0" applyFont="1" applyBorder="1" applyAlignment="1">
      <alignment horizontal="center" vertical="center" wrapText="1"/>
    </xf>
    <xf numFmtId="0" fontId="6" fillId="0" borderId="1" xfId="0" applyFont="1" applyBorder="1" applyAlignment="1">
      <alignment horizontal="left" vertical="center"/>
    </xf>
    <xf numFmtId="0" fontId="7" fillId="0" borderId="7" xfId="0" applyFont="1" applyBorder="1" applyAlignment="1">
      <alignment horizontal="center" vertical="center" wrapText="1"/>
    </xf>
    <xf numFmtId="0" fontId="7" fillId="0" borderId="7" xfId="0" applyFont="1" applyBorder="1" applyAlignment="1">
      <alignment horizontal="center" vertical="center"/>
    </xf>
    <xf numFmtId="0" fontId="6" fillId="0" borderId="8"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13" fillId="0" borderId="4" xfId="0" applyFont="1" applyBorder="1" applyAlignment="1">
      <alignment horizontal="center"/>
    </xf>
    <xf numFmtId="0" fontId="12" fillId="0" borderId="8" xfId="0" applyFont="1" applyBorder="1" applyAlignment="1">
      <alignment horizontal="left" vertical="center"/>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 xfId="0" applyFont="1" applyBorder="1" applyAlignment="1">
      <alignment horizontal="center" vertical="center"/>
    </xf>
    <xf numFmtId="0" fontId="12" fillId="2" borderId="14" xfId="0" applyFont="1" applyFill="1" applyBorder="1" applyAlignment="1">
      <alignment horizontal="left" vertical="center"/>
    </xf>
    <xf numFmtId="0" fontId="13" fillId="0" borderId="4" xfId="0" applyFont="1" applyBorder="1" applyAlignment="1">
      <alignment horizontal="left"/>
    </xf>
    <xf numFmtId="0" fontId="13" fillId="0" borderId="12" xfId="0" applyFont="1" applyBorder="1" applyAlignment="1">
      <alignment horizontal="left"/>
    </xf>
    <xf numFmtId="0" fontId="13" fillId="0" borderId="13" xfId="0" applyFont="1" applyBorder="1" applyAlignment="1">
      <alignment horizontal="left"/>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4" fillId="0" borderId="14" xfId="1" applyBorder="1" applyAlignment="1">
      <alignment horizontal="center" vertical="center"/>
    </xf>
    <xf numFmtId="0" fontId="10" fillId="5" borderId="25" xfId="0" applyFont="1" applyFill="1" applyBorder="1" applyAlignment="1">
      <alignment horizontal="center" vertical="center" wrapText="1"/>
    </xf>
    <xf numFmtId="0" fontId="15" fillId="0" borderId="15" xfId="0" applyFont="1" applyBorder="1" applyAlignment="1">
      <alignment horizontal="center" vertical="center" textRotation="90" wrapText="1"/>
    </xf>
    <xf numFmtId="0" fontId="15" fillId="0" borderId="1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7" xfId="0" applyFont="1" applyBorder="1" applyAlignment="1">
      <alignment horizontal="center" vertical="center" wrapText="1"/>
    </xf>
    <xf numFmtId="0" fontId="18" fillId="6" borderId="4" xfId="0" applyFont="1" applyFill="1" applyBorder="1" applyAlignment="1">
      <alignment horizontal="center" vertical="center" textRotation="90" wrapText="1"/>
    </xf>
    <xf numFmtId="0" fontId="18" fillId="0" borderId="26" xfId="0" applyFont="1" applyBorder="1" applyAlignment="1">
      <alignment horizontal="center" vertical="center" textRotation="90" wrapText="1"/>
    </xf>
    <xf numFmtId="0" fontId="18" fillId="0" borderId="32" xfId="0" applyFont="1" applyBorder="1" applyAlignment="1">
      <alignment horizontal="center" vertical="center" textRotation="90" wrapText="1"/>
    </xf>
    <xf numFmtId="0" fontId="18" fillId="0" borderId="36" xfId="0" applyFont="1" applyBorder="1" applyAlignment="1">
      <alignment horizontal="center" vertical="center" textRotation="90" wrapText="1"/>
    </xf>
    <xf numFmtId="0" fontId="3" fillId="0" borderId="2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Border="1" applyAlignment="1">
      <alignment horizontal="center" vertical="center" wrapText="1"/>
    </xf>
    <xf numFmtId="0" fontId="18" fillId="6" borderId="14" xfId="0" applyFont="1" applyFill="1" applyBorder="1" applyAlignment="1">
      <alignment horizontal="center" vertical="center" textRotation="90" wrapText="1"/>
    </xf>
    <xf numFmtId="0" fontId="18" fillId="0" borderId="11" xfId="0" applyFont="1" applyBorder="1" applyAlignment="1">
      <alignment horizontal="center" vertical="center" textRotation="90" wrapText="1"/>
    </xf>
    <xf numFmtId="0" fontId="18" fillId="0" borderId="14" xfId="0" applyFont="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18" fillId="6" borderId="26" xfId="0" applyFont="1" applyFill="1" applyBorder="1" applyAlignment="1">
      <alignment horizontal="center" vertical="center" textRotation="90" wrapText="1"/>
    </xf>
    <xf numFmtId="0" fontId="18" fillId="6" borderId="21" xfId="0" applyFont="1" applyFill="1" applyBorder="1" applyAlignment="1">
      <alignment horizontal="center" vertical="center" textRotation="90" wrapText="1"/>
    </xf>
    <xf numFmtId="0" fontId="18" fillId="0" borderId="27" xfId="0" applyFont="1" applyBorder="1" applyAlignment="1">
      <alignment horizontal="center" vertical="center" textRotation="90" wrapText="1"/>
    </xf>
    <xf numFmtId="0" fontId="18" fillId="0" borderId="20" xfId="0" applyFont="1" applyBorder="1" applyAlignment="1">
      <alignment horizontal="center" vertical="center" textRotation="90" wrapText="1"/>
    </xf>
    <xf numFmtId="0" fontId="3" fillId="0" borderId="8" xfId="0" applyFont="1" applyBorder="1" applyAlignment="1">
      <alignment horizontal="center" vertical="center" wrapText="1"/>
    </xf>
    <xf numFmtId="0" fontId="18" fillId="6" borderId="36" xfId="0" applyFont="1" applyFill="1" applyBorder="1" applyAlignment="1">
      <alignment horizontal="center" vertical="center" textRotation="90" wrapText="1"/>
    </xf>
    <xf numFmtId="0" fontId="18" fillId="0" borderId="38" xfId="0" applyFont="1" applyBorder="1" applyAlignment="1">
      <alignment horizontal="center" vertical="center" textRotation="90" wrapText="1"/>
    </xf>
    <xf numFmtId="0" fontId="18" fillId="6" borderId="41" xfId="0" applyFont="1" applyFill="1" applyBorder="1" applyAlignment="1">
      <alignment horizontal="center" vertical="center" textRotation="90" wrapText="1"/>
    </xf>
    <xf numFmtId="0" fontId="18" fillId="8" borderId="42" xfId="0" applyFont="1" applyFill="1" applyBorder="1" applyAlignment="1">
      <alignment horizontal="center" vertical="center" textRotation="90" wrapText="1"/>
    </xf>
    <xf numFmtId="0" fontId="3" fillId="0" borderId="28" xfId="0" applyFont="1" applyBorder="1" applyAlignment="1">
      <alignment horizontal="center" vertical="center" wrapText="1"/>
    </xf>
    <xf numFmtId="0" fontId="3" fillId="0" borderId="8"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18" fillId="8" borderId="3" xfId="0" applyFont="1" applyFill="1" applyBorder="1" applyAlignment="1">
      <alignment horizontal="center" vertical="center" textRotation="90" wrapText="1"/>
    </xf>
    <xf numFmtId="0" fontId="18" fillId="8" borderId="6" xfId="0" applyFont="1" applyFill="1" applyBorder="1" applyAlignment="1">
      <alignment horizontal="center" vertical="center" textRotation="90" wrapText="1"/>
    </xf>
    <xf numFmtId="0" fontId="18" fillId="8" borderId="10" xfId="0" applyFont="1" applyFill="1" applyBorder="1" applyAlignment="1">
      <alignment horizontal="center" vertical="center" textRotation="90" wrapText="1"/>
    </xf>
    <xf numFmtId="0" fontId="18" fillId="0" borderId="8" xfId="0" applyFont="1" applyBorder="1" applyAlignment="1">
      <alignment horizontal="center" vertical="center" textRotation="90" wrapText="1"/>
    </xf>
    <xf numFmtId="0" fontId="18" fillId="8" borderId="14" xfId="0" applyFont="1" applyFill="1" applyBorder="1" applyAlignment="1">
      <alignment horizontal="center" vertical="center" textRotation="90" wrapText="1"/>
    </xf>
  </cellXfs>
  <cellStyles count="2">
    <cellStyle name="Hipervínculo" xfId="1" builtinId="8"/>
    <cellStyle name="Normal" xfId="0" builtinId="0"/>
  </cellStyles>
  <dxfs count="62">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b/>
        <i val="0"/>
        <name val="Arial"/>
      </font>
      <fill>
        <patternFill>
          <bgColor rgb="FFFF0000"/>
        </patternFill>
      </fill>
    </dxf>
    <dxf>
      <font>
        <b/>
        <i val="0"/>
        <name val="Arial"/>
      </font>
      <fill>
        <patternFill>
          <bgColor rgb="FFFF6600"/>
        </patternFill>
      </fill>
    </dxf>
    <dxf>
      <font>
        <b/>
        <i val="0"/>
        <name val="Arial"/>
      </font>
      <fill>
        <patternFill>
          <bgColor rgb="FFFFFF00"/>
        </patternFill>
      </fill>
    </dxf>
    <dxf>
      <font>
        <b/>
        <i val="0"/>
        <name val="Arial"/>
      </font>
      <fill>
        <patternFill>
          <bgColor rgb="FFFF0000"/>
        </patternFill>
      </fill>
    </dxf>
    <dxf>
      <font>
        <b/>
        <i val="0"/>
        <name val="Arial"/>
      </font>
      <fill>
        <patternFill>
          <bgColor rgb="FFFF6600"/>
        </patternFill>
      </fill>
    </dxf>
    <dxf>
      <font>
        <b/>
        <i val="0"/>
        <name val="Arial"/>
      </font>
      <fill>
        <patternFill>
          <bgColor rgb="FFFFFF00"/>
        </patternFill>
      </fill>
    </dxf>
    <dxf>
      <font>
        <b/>
        <i val="0"/>
        <name val="Arial"/>
      </font>
      <fill>
        <patternFill>
          <bgColor rgb="FFFF0000"/>
        </patternFill>
      </fill>
    </dxf>
    <dxf>
      <font>
        <b/>
        <i val="0"/>
        <name val="Arial"/>
      </font>
      <fill>
        <patternFill>
          <bgColor rgb="FFFF6600"/>
        </patternFill>
      </fill>
    </dxf>
    <dxf>
      <font>
        <b/>
        <i val="0"/>
        <name val="Arial"/>
      </font>
      <fill>
        <patternFill>
          <bgColor rgb="FFFFFF00"/>
        </patternFill>
      </fill>
    </dxf>
    <dxf>
      <font>
        <b/>
        <i val="0"/>
        <name val="Arial"/>
      </font>
      <fill>
        <patternFill>
          <bgColor rgb="FFFF0000"/>
        </patternFill>
      </fill>
    </dxf>
    <dxf>
      <font>
        <b/>
        <i val="0"/>
        <name val="Arial"/>
      </font>
      <fill>
        <patternFill>
          <bgColor rgb="FFFF6600"/>
        </patternFill>
      </fill>
    </dxf>
    <dxf>
      <font>
        <b/>
        <i val="0"/>
        <name val="Arial"/>
      </font>
      <fill>
        <patternFill>
          <bgColor rgb="FFFFFF00"/>
        </patternFill>
      </fill>
    </dxf>
    <dxf>
      <font>
        <b/>
        <i val="0"/>
        <name val="Arial"/>
      </font>
      <fill>
        <patternFill>
          <bgColor rgb="FFFF0000"/>
        </patternFill>
      </fill>
    </dxf>
    <dxf>
      <font>
        <b/>
        <i val="0"/>
        <name val="Arial"/>
      </font>
      <fill>
        <patternFill>
          <bgColor rgb="FFFF6600"/>
        </patternFill>
      </fill>
    </dxf>
    <dxf>
      <font>
        <b/>
        <i val="0"/>
        <name val="Arial"/>
      </font>
      <fill>
        <patternFill>
          <bgColor rgb="FFFFFF00"/>
        </patternFill>
      </fill>
    </dxf>
    <dxf>
      <font>
        <color rgb="FFC0C0C0"/>
        <name val="Arial"/>
      </font>
    </dxf>
    <dxf>
      <font>
        <color rgb="FFC0C0C0"/>
        <name val="Arial"/>
      </font>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FFFFFF"/>
        <name val="Arial"/>
      </font>
      <fill>
        <patternFill>
          <bgColor rgb="FFFF0000"/>
        </patternFill>
      </fill>
    </dxf>
    <dxf>
      <font>
        <color rgb="FFFFFFFF"/>
        <name val="Arial"/>
      </font>
      <fill>
        <patternFill>
          <bgColor rgb="FF008000"/>
        </patternFill>
      </fill>
    </dxf>
    <dxf>
      <font>
        <color rgb="FFFFFFFF"/>
        <name val="Arial"/>
      </font>
      <fill>
        <patternFill>
          <bgColor rgb="FFFF0000"/>
        </patternFill>
      </fill>
    </dxf>
    <dxf>
      <font>
        <color rgb="FFFFFFFF"/>
        <name val="Arial"/>
      </font>
      <fill>
        <patternFill>
          <bgColor rgb="FF008000"/>
        </patternFill>
      </fill>
    </dxf>
    <dxf>
      <font>
        <color rgb="FFC0C0C0"/>
        <name val="Arial"/>
      </font>
    </dxf>
    <dxf>
      <font>
        <color rgb="FFC0C0C0"/>
        <name val="Arial"/>
      </font>
    </dxf>
    <dxf>
      <font>
        <b/>
        <i val="0"/>
        <strike val="0"/>
        <u/>
        <color rgb="FFFFFFFF"/>
        <name val="Arial"/>
      </font>
      <fill>
        <patternFill>
          <bgColor rgb="FFFF6600"/>
        </patternFill>
      </fill>
    </dxf>
    <dxf>
      <font>
        <color rgb="FFC0C0C0"/>
        <name val="Arial"/>
      </font>
    </dxf>
    <dxf>
      <font>
        <color rgb="FFC0C0C0"/>
        <name val="Arial"/>
      </font>
    </dxf>
    <dxf>
      <font>
        <b/>
        <i val="0"/>
        <strike val="0"/>
        <u/>
        <color rgb="FFFFFFFF"/>
        <name val="Arial"/>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1914072</xdr:colOff>
      <xdr:row>8</xdr:row>
      <xdr:rowOff>27213</xdr:rowOff>
    </xdr:to>
    <xdr:pic>
      <xdr:nvPicPr>
        <xdr:cNvPr id="2" name="9 Imagen" descr="E:\GDURAN\1. GP\4. Metodología documentacion\Mar 2016\Plantillas Encabezado 2.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4" t="-1" r="74166" b="3801"/>
        <a:stretch/>
      </xdr:blipFill>
      <xdr:spPr bwMode="auto">
        <a:xfrm>
          <a:off x="0" y="0"/>
          <a:ext cx="1914072" cy="938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30</xdr:col>
      <xdr:colOff>0</xdr:colOff>
      <xdr:row>0</xdr:row>
      <xdr:rowOff>0</xdr:rowOff>
    </xdr:from>
    <xdr:to>
      <xdr:col>30</xdr:col>
      <xdr:colOff>0</xdr:colOff>
      <xdr:row>1</xdr:row>
      <xdr:rowOff>346074</xdr:rowOff>
    </xdr:to>
    <xdr:pic>
      <xdr:nvPicPr>
        <xdr:cNvPr id="3" name="9 Imagen" descr="E:\GDURAN\1. GP\4. Metodología documentacion\Mar 2016\Plantillas Encabezado 2.jpg">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5798" r="2116" b="9048"/>
        <a:stretch/>
      </xdr:blipFill>
      <xdr:spPr bwMode="auto">
        <a:xfrm>
          <a:off x="37133893" y="0"/>
          <a:ext cx="0" cy="64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517071</xdr:colOff>
      <xdr:row>0</xdr:row>
      <xdr:rowOff>0</xdr:rowOff>
    </xdr:from>
    <xdr:to>
      <xdr:col>32</xdr:col>
      <xdr:colOff>653143</xdr:colOff>
      <xdr:row>1</xdr:row>
      <xdr:rowOff>346074</xdr:rowOff>
    </xdr:to>
    <xdr:pic>
      <xdr:nvPicPr>
        <xdr:cNvPr id="4" name="9 Imagen" descr="E:\GDURAN\1. GP\4. Metodología documentacion\Mar 2016\Plantillas Encabezado 2.jp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5798" r="2116" b="9048"/>
        <a:stretch/>
      </xdr:blipFill>
      <xdr:spPr bwMode="auto">
        <a:xfrm>
          <a:off x="37650964" y="0"/>
          <a:ext cx="898072" cy="645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duque@finagro.com.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U83"/>
  <sheetViews>
    <sheetView tabSelected="1" zoomScale="70" zoomScaleNormal="70" workbookViewId="0">
      <selection sqref="A1:AE1"/>
    </sheetView>
  </sheetViews>
  <sheetFormatPr baseColWidth="10" defaultColWidth="9.140625" defaultRowHeight="12.75" x14ac:dyDescent="0.2"/>
  <cols>
    <col min="1" max="1" width="33.42578125" style="2" customWidth="1"/>
    <col min="2" max="2" width="17.7109375" style="2" customWidth="1"/>
    <col min="3" max="3" width="34.5703125" style="2" customWidth="1"/>
    <col min="4" max="4" width="23.140625" style="2" customWidth="1"/>
    <col min="5" max="5" width="17.7109375" style="2" customWidth="1"/>
    <col min="6" max="6" width="31.42578125" style="2" customWidth="1"/>
    <col min="7" max="7" width="25.85546875" style="2" customWidth="1"/>
    <col min="8" max="8" width="32.42578125" style="2" customWidth="1"/>
    <col min="9" max="9" width="30.42578125" style="2" customWidth="1"/>
    <col min="10" max="10" width="28" style="2" customWidth="1"/>
    <col min="11" max="11" width="14" style="2" customWidth="1"/>
    <col min="12" max="12" width="14.42578125" style="2" customWidth="1"/>
    <col min="13" max="13" width="6.140625" style="2" customWidth="1"/>
    <col min="14" max="14" width="6.7109375" style="2" customWidth="1"/>
    <col min="15" max="15" width="16.7109375" style="2" customWidth="1"/>
    <col min="16" max="16" width="5.7109375" style="2" customWidth="1"/>
    <col min="17" max="17" width="7" style="2" customWidth="1"/>
    <col min="18" max="18" width="10.85546875" style="2" customWidth="1"/>
    <col min="19" max="19" width="5.7109375" style="2" customWidth="1"/>
    <col min="20" max="20" width="9.42578125" style="2" customWidth="1"/>
    <col min="21" max="21" width="7" style="2" customWidth="1"/>
    <col min="22" max="22" width="16.140625" style="2" customWidth="1"/>
    <col min="23" max="23" width="8.42578125" style="2" customWidth="1"/>
    <col min="24" max="24" width="13.140625" style="2" customWidth="1"/>
    <col min="25" max="25" width="13.7109375" style="2" customWidth="1"/>
    <col min="26" max="26" width="18.7109375" style="2" customWidth="1"/>
    <col min="27" max="27" width="52.85546875" style="2" customWidth="1"/>
    <col min="28" max="28" width="22.7109375" style="2" customWidth="1"/>
    <col min="29" max="29" width="19.42578125" style="2" customWidth="1"/>
    <col min="30" max="30" width="13.7109375" style="2" customWidth="1"/>
    <col min="31" max="31" width="20.7109375" style="2" hidden="1" customWidth="1"/>
    <col min="32" max="32" width="11.42578125" style="2" customWidth="1"/>
    <col min="33" max="33" width="10" style="2" customWidth="1"/>
    <col min="34" max="44" width="11.42578125" style="2" customWidth="1"/>
    <col min="45" max="45" width="15.140625" style="2" customWidth="1"/>
    <col min="46" max="255" width="11.42578125" style="2" customWidth="1"/>
    <col min="256" max="1023" width="11.42578125" customWidth="1"/>
  </cols>
  <sheetData>
    <row r="1" spans="1:255" ht="23.25" customHeight="1" x14ac:dyDescent="0.2">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
      <c r="AH1" s="3"/>
      <c r="AI1" s="3"/>
      <c r="AJ1" s="3"/>
      <c r="AK1" s="3"/>
      <c r="AL1" s="3"/>
      <c r="AM1" s="3"/>
      <c r="AN1" s="3"/>
      <c r="AO1" s="3"/>
      <c r="AP1" s="3"/>
      <c r="AQ1" s="3"/>
    </row>
    <row r="2" spans="1:255" s="139" customFormat="1" ht="33" customHeight="1" x14ac:dyDescent="0.4">
      <c r="A2" s="135"/>
      <c r="B2" s="135"/>
      <c r="C2" s="135"/>
      <c r="D2" s="135"/>
      <c r="E2" s="135"/>
      <c r="F2" s="136"/>
      <c r="G2" s="142" t="s">
        <v>1</v>
      </c>
      <c r="H2" s="142"/>
      <c r="I2" s="142"/>
      <c r="J2" s="142"/>
      <c r="K2" s="142"/>
      <c r="L2" s="142"/>
      <c r="M2" s="142"/>
      <c r="N2" s="142"/>
      <c r="O2" s="142"/>
      <c r="P2" s="142"/>
      <c r="Q2" s="142"/>
      <c r="R2" s="142"/>
      <c r="S2" s="142"/>
      <c r="T2" s="142"/>
      <c r="U2" s="142"/>
      <c r="V2" s="142"/>
      <c r="W2" s="142"/>
      <c r="X2" s="142"/>
      <c r="Y2" s="142"/>
      <c r="Z2" s="135"/>
      <c r="AA2" s="135"/>
      <c r="AB2" s="135"/>
      <c r="AC2" s="135"/>
      <c r="AD2" s="135"/>
      <c r="AE2" s="4"/>
      <c r="AF2" s="135"/>
      <c r="AG2" s="135"/>
      <c r="AH2" s="3"/>
      <c r="AI2" s="3"/>
      <c r="AJ2" s="3"/>
      <c r="AK2" s="3"/>
      <c r="AL2" s="3"/>
      <c r="AM2" s="3"/>
      <c r="AN2" s="137"/>
      <c r="AO2" s="137"/>
      <c r="AP2" s="137"/>
      <c r="AQ2" s="137"/>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row>
    <row r="3" spans="1:255" hidden="1" x14ac:dyDescent="0.2">
      <c r="AH3" s="3"/>
      <c r="AI3" s="3"/>
      <c r="AJ3" s="3"/>
      <c r="AK3" s="3"/>
      <c r="AL3" s="3"/>
      <c r="AM3" s="3"/>
      <c r="AN3" s="3"/>
      <c r="AO3" s="3"/>
      <c r="AP3" s="3"/>
      <c r="AQ3" s="3"/>
    </row>
    <row r="4" spans="1:255" s="11" customFormat="1" ht="20.25" hidden="1" customHeight="1" x14ac:dyDescent="0.25">
      <c r="A4" s="5"/>
      <c r="B4" s="6"/>
      <c r="C4" s="6"/>
      <c r="D4" s="6"/>
      <c r="E4" s="7"/>
      <c r="F4" s="8"/>
      <c r="G4" s="8"/>
      <c r="H4" s="9"/>
      <c r="I4" s="143" t="s">
        <v>2</v>
      </c>
      <c r="J4" s="143"/>
      <c r="K4" s="143"/>
      <c r="L4" s="143"/>
      <c r="M4" s="143"/>
      <c r="N4" s="143"/>
      <c r="O4" s="143"/>
      <c r="P4" s="143"/>
      <c r="Q4" s="143"/>
      <c r="R4" s="143"/>
      <c r="S4" s="143"/>
      <c r="T4" s="143"/>
      <c r="U4" s="143"/>
      <c r="V4" s="143"/>
      <c r="W4" s="143"/>
      <c r="X4" s="143"/>
      <c r="Y4" s="143"/>
      <c r="Z4" s="143"/>
      <c r="AA4" s="143"/>
      <c r="AB4" s="144" t="s">
        <v>3</v>
      </c>
      <c r="AC4" s="144"/>
      <c r="AD4" s="144"/>
      <c r="AE4" s="144"/>
      <c r="AF4" s="144"/>
      <c r="AG4" s="144"/>
      <c r="AH4" s="10"/>
      <c r="AI4" s="10"/>
      <c r="AJ4" s="10"/>
      <c r="AK4" s="10"/>
      <c r="AL4" s="10"/>
      <c r="AM4" s="10"/>
      <c r="AN4" s="10"/>
      <c r="AO4" s="10"/>
      <c r="AP4" s="10"/>
      <c r="AQ4" s="10"/>
    </row>
    <row r="5" spans="1:255" s="11" customFormat="1" ht="20.25" hidden="1" customHeight="1" x14ac:dyDescent="0.25">
      <c r="A5" s="12"/>
      <c r="B5" s="13"/>
      <c r="C5" s="13"/>
      <c r="D5" s="13"/>
      <c r="E5" s="14"/>
      <c r="F5" s="15"/>
      <c r="G5" s="15"/>
      <c r="H5" s="16"/>
      <c r="I5" s="143"/>
      <c r="J5" s="143"/>
      <c r="K5" s="143"/>
      <c r="L5" s="143"/>
      <c r="M5" s="143"/>
      <c r="N5" s="143"/>
      <c r="O5" s="143"/>
      <c r="P5" s="143"/>
      <c r="Q5" s="143"/>
      <c r="R5" s="143"/>
      <c r="S5" s="143"/>
      <c r="T5" s="143"/>
      <c r="U5" s="143"/>
      <c r="V5" s="143"/>
      <c r="W5" s="143"/>
      <c r="X5" s="143"/>
      <c r="Y5" s="143"/>
      <c r="Z5" s="143"/>
      <c r="AA5" s="143"/>
      <c r="AB5" s="145" t="s">
        <v>4</v>
      </c>
      <c r="AC5" s="145"/>
      <c r="AD5" s="145"/>
      <c r="AE5" s="145"/>
      <c r="AF5" s="145"/>
      <c r="AG5" s="145"/>
      <c r="AH5" s="10"/>
      <c r="AI5" s="10"/>
      <c r="AJ5" s="10"/>
      <c r="AK5" s="10"/>
      <c r="AL5" s="10"/>
      <c r="AM5" s="10"/>
      <c r="AN5" s="10"/>
      <c r="AO5" s="10"/>
      <c r="AP5" s="10"/>
      <c r="AQ5" s="10"/>
    </row>
    <row r="6" spans="1:255" s="11" customFormat="1" ht="25.5" hidden="1" customHeight="1" x14ac:dyDescent="0.25">
      <c r="A6" s="12"/>
      <c r="B6" s="13"/>
      <c r="C6" s="13"/>
      <c r="D6" s="13"/>
      <c r="E6" s="14"/>
      <c r="F6" s="15"/>
      <c r="G6" s="15"/>
      <c r="H6" s="16"/>
      <c r="I6" s="143"/>
      <c r="J6" s="143"/>
      <c r="K6" s="143"/>
      <c r="L6" s="143"/>
      <c r="M6" s="143"/>
      <c r="N6" s="143"/>
      <c r="O6" s="143"/>
      <c r="P6" s="143"/>
      <c r="Q6" s="143"/>
      <c r="R6" s="143"/>
      <c r="S6" s="143"/>
      <c r="T6" s="143"/>
      <c r="U6" s="143"/>
      <c r="V6" s="143"/>
      <c r="W6" s="143"/>
      <c r="X6" s="143"/>
      <c r="Y6" s="143"/>
      <c r="Z6" s="143"/>
      <c r="AA6" s="143"/>
      <c r="AB6" s="17" t="s">
        <v>5</v>
      </c>
      <c r="AC6" s="146">
        <v>2</v>
      </c>
      <c r="AD6" s="146"/>
      <c r="AE6" s="146"/>
      <c r="AF6" s="146"/>
      <c r="AG6" s="146"/>
      <c r="AH6" s="10"/>
      <c r="AI6" s="10"/>
      <c r="AJ6" s="10"/>
      <c r="AK6" s="10"/>
      <c r="AL6" s="10"/>
      <c r="AM6" s="10"/>
      <c r="AN6" s="10"/>
      <c r="AO6" s="10"/>
      <c r="AP6" s="10"/>
      <c r="AQ6" s="10"/>
    </row>
    <row r="7" spans="1:255" s="11" customFormat="1" ht="25.5" hidden="1" customHeight="1" thickBot="1" x14ac:dyDescent="0.3">
      <c r="A7" s="12"/>
      <c r="B7" s="13"/>
      <c r="C7" s="13"/>
      <c r="D7" s="13"/>
      <c r="E7" s="14"/>
      <c r="F7" s="18"/>
      <c r="G7" s="18"/>
      <c r="H7" s="19"/>
      <c r="I7" s="147" t="s">
        <v>6</v>
      </c>
      <c r="J7" s="147"/>
      <c r="K7" s="147"/>
      <c r="L7" s="147"/>
      <c r="M7" s="147"/>
      <c r="N7" s="147"/>
      <c r="O7" s="147"/>
      <c r="P7" s="147"/>
      <c r="Q7" s="147"/>
      <c r="R7" s="147"/>
      <c r="S7" s="147"/>
      <c r="T7" s="147"/>
      <c r="U7" s="147"/>
      <c r="V7" s="147"/>
      <c r="W7" s="147"/>
      <c r="X7" s="147"/>
      <c r="Y7" s="147"/>
      <c r="Z7" s="147"/>
      <c r="AA7" s="147"/>
      <c r="AB7" s="20" t="s">
        <v>7</v>
      </c>
      <c r="AC7" s="148" t="s">
        <v>8</v>
      </c>
      <c r="AD7" s="148"/>
      <c r="AE7" s="148"/>
      <c r="AF7" s="148"/>
      <c r="AG7" s="148"/>
      <c r="AH7" s="10"/>
      <c r="AI7" s="10"/>
      <c r="AJ7" s="10"/>
      <c r="AK7" s="10"/>
      <c r="AL7" s="10"/>
      <c r="AM7" s="10"/>
      <c r="AN7" s="10"/>
      <c r="AO7" s="10"/>
      <c r="AP7" s="10"/>
      <c r="AQ7" s="10"/>
    </row>
    <row r="8" spans="1:255" s="22" customFormat="1" ht="15" customHeight="1" x14ac:dyDescent="0.25">
      <c r="A8" s="12"/>
      <c r="B8" s="13"/>
      <c r="C8" s="13"/>
      <c r="D8" s="13"/>
      <c r="E8" s="14"/>
      <c r="F8" s="18"/>
      <c r="G8" s="18"/>
      <c r="H8" s="19"/>
      <c r="I8" s="147" t="s">
        <v>9</v>
      </c>
      <c r="J8" s="147"/>
      <c r="K8" s="147"/>
      <c r="L8" s="147"/>
      <c r="M8" s="147"/>
      <c r="N8" s="147"/>
      <c r="O8" s="147"/>
      <c r="P8" s="147"/>
      <c r="Q8" s="147"/>
      <c r="R8" s="147"/>
      <c r="S8" s="147"/>
      <c r="T8" s="147"/>
      <c r="U8" s="147"/>
      <c r="V8" s="147"/>
      <c r="W8" s="147"/>
      <c r="X8" s="147"/>
      <c r="Y8" s="147"/>
      <c r="Z8" s="147"/>
      <c r="AA8" s="147"/>
      <c r="AB8" s="149" t="s">
        <v>10</v>
      </c>
      <c r="AC8" s="149"/>
      <c r="AD8" s="149"/>
      <c r="AE8" s="149"/>
      <c r="AF8" s="149"/>
      <c r="AG8" s="149"/>
      <c r="AH8" s="21"/>
      <c r="AI8" s="21"/>
      <c r="AJ8" s="21"/>
      <c r="AK8" s="21"/>
      <c r="AL8" s="21"/>
      <c r="AM8" s="21"/>
      <c r="AN8" s="21"/>
      <c r="AO8" s="21"/>
      <c r="AP8" s="21"/>
      <c r="AQ8" s="21"/>
    </row>
    <row r="9" spans="1:255" s="22" customFormat="1" ht="15.75" customHeight="1" x14ac:dyDescent="0.25">
      <c r="A9" s="23"/>
      <c r="B9" s="24"/>
      <c r="C9" s="24"/>
      <c r="D9" s="24"/>
      <c r="E9" s="25"/>
      <c r="F9" s="26"/>
      <c r="G9" s="26"/>
      <c r="H9" s="27"/>
      <c r="I9" s="150" t="s">
        <v>12</v>
      </c>
      <c r="J9" s="150"/>
      <c r="K9" s="150"/>
      <c r="L9" s="150"/>
      <c r="M9" s="150"/>
      <c r="N9" s="150"/>
      <c r="O9" s="150"/>
      <c r="P9" s="150"/>
      <c r="Q9" s="150"/>
      <c r="R9" s="150"/>
      <c r="S9" s="150"/>
      <c r="T9" s="150"/>
      <c r="U9" s="150"/>
      <c r="V9" s="150"/>
      <c r="W9" s="150"/>
      <c r="X9" s="150"/>
      <c r="Y9" s="150"/>
      <c r="Z9" s="150"/>
      <c r="AA9" s="150"/>
      <c r="AB9" s="149"/>
      <c r="AC9" s="149"/>
      <c r="AD9" s="149"/>
      <c r="AE9" s="149"/>
      <c r="AF9" s="149"/>
      <c r="AG9" s="149"/>
      <c r="AH9" s="21"/>
      <c r="AI9" s="21"/>
      <c r="AJ9" s="21"/>
      <c r="AK9" s="21"/>
      <c r="AL9" s="21"/>
      <c r="AM9" s="21"/>
      <c r="AN9" s="21"/>
      <c r="AO9" s="21"/>
      <c r="AP9" s="21"/>
      <c r="AQ9" s="21"/>
    </row>
    <row r="10" spans="1:255" s="22" customFormat="1" ht="58.5" customHeight="1" x14ac:dyDescent="0.25">
      <c r="A10" s="140" t="s">
        <v>14</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28"/>
      <c r="AI10" s="28"/>
      <c r="AJ10" s="29"/>
      <c r="AK10" s="29"/>
      <c r="AL10" s="21"/>
      <c r="AM10" s="21"/>
      <c r="AN10" s="21"/>
      <c r="AO10" s="21"/>
      <c r="AP10" s="21"/>
      <c r="AQ10" s="21"/>
    </row>
    <row r="11" spans="1:255" s="22" customFormat="1" ht="32.25" customHeight="1" x14ac:dyDescent="0.25">
      <c r="A11" s="152" t="s">
        <v>16</v>
      </c>
      <c r="B11" s="152"/>
      <c r="C11" s="152"/>
      <c r="D11" s="152"/>
      <c r="E11" s="152"/>
      <c r="F11" s="153" t="s">
        <v>17</v>
      </c>
      <c r="G11" s="154"/>
      <c r="H11" s="155"/>
      <c r="I11" s="30"/>
      <c r="J11" s="30"/>
      <c r="K11" s="30"/>
      <c r="L11" s="30"/>
      <c r="M11" s="30"/>
      <c r="N11" s="30"/>
      <c r="O11" s="30"/>
      <c r="P11" s="30"/>
      <c r="Q11" s="30"/>
      <c r="R11" s="30"/>
      <c r="S11" s="30"/>
      <c r="T11" s="30"/>
      <c r="U11" s="30"/>
      <c r="V11" s="30"/>
      <c r="W11" s="30"/>
      <c r="X11" s="30"/>
      <c r="Y11" s="31" t="s">
        <v>18</v>
      </c>
      <c r="Z11" s="31" t="s">
        <v>19</v>
      </c>
      <c r="AA11" s="31" t="s">
        <v>20</v>
      </c>
      <c r="AB11" s="31"/>
      <c r="AC11" s="32"/>
      <c r="AD11" s="31" t="s">
        <v>21</v>
      </c>
      <c r="AE11" s="156"/>
      <c r="AF11" s="156"/>
      <c r="AG11" s="156"/>
      <c r="AH11" s="28"/>
      <c r="AI11" s="28"/>
      <c r="AJ11" s="29"/>
      <c r="AK11" s="29"/>
      <c r="AL11" s="21"/>
      <c r="AM11" s="21"/>
      <c r="AN11" s="21"/>
      <c r="AO11" s="21"/>
      <c r="AP11" s="21"/>
      <c r="AQ11" s="21"/>
    </row>
    <row r="12" spans="1:255" s="22" customFormat="1" ht="25.5" customHeight="1" x14ac:dyDescent="0.3">
      <c r="A12" s="157" t="s">
        <v>23</v>
      </c>
      <c r="B12" s="157"/>
      <c r="C12" s="157"/>
      <c r="D12" s="157"/>
      <c r="E12" s="157"/>
      <c r="F12" s="158" t="s">
        <v>24</v>
      </c>
      <c r="G12" s="159"/>
      <c r="H12" s="159"/>
      <c r="I12" s="159"/>
      <c r="J12" s="159"/>
      <c r="K12" s="159"/>
      <c r="L12" s="159"/>
      <c r="M12" s="159"/>
      <c r="N12" s="159"/>
      <c r="O12" s="159"/>
      <c r="P12" s="159"/>
      <c r="Q12" s="159"/>
      <c r="R12" s="159"/>
      <c r="S12" s="159"/>
      <c r="T12" s="159"/>
      <c r="U12" s="159"/>
      <c r="V12" s="159"/>
      <c r="W12" s="159"/>
      <c r="X12" s="160"/>
      <c r="Y12" s="161" t="s">
        <v>25</v>
      </c>
      <c r="Z12" s="161"/>
      <c r="AA12" s="156"/>
      <c r="AB12" s="156"/>
      <c r="AC12" s="33" t="s">
        <v>26</v>
      </c>
      <c r="AD12" s="34"/>
      <c r="AE12" s="162"/>
      <c r="AF12" s="162"/>
      <c r="AG12" s="162"/>
      <c r="AH12" s="28"/>
      <c r="AI12" s="28"/>
      <c r="AJ12" s="29"/>
      <c r="AK12" s="29"/>
      <c r="AL12" s="21"/>
      <c r="AM12" s="21"/>
      <c r="AN12" s="21"/>
      <c r="AO12" s="21"/>
      <c r="AP12" s="21"/>
      <c r="AQ12" s="21"/>
    </row>
    <row r="13" spans="1:255" s="22" customFormat="1" ht="29.25" customHeight="1" x14ac:dyDescent="0.3">
      <c r="A13" s="35" t="s">
        <v>28</v>
      </c>
      <c r="B13" s="156">
        <v>3380197</v>
      </c>
      <c r="C13" s="156"/>
      <c r="D13" s="156"/>
      <c r="E13" s="156"/>
      <c r="F13" s="36"/>
      <c r="G13" s="161" t="s">
        <v>29</v>
      </c>
      <c r="H13" s="161"/>
      <c r="I13" s="161"/>
      <c r="J13" s="163" t="s">
        <v>30</v>
      </c>
      <c r="K13" s="161"/>
      <c r="L13" s="161"/>
      <c r="M13" s="161"/>
      <c r="N13" s="161"/>
      <c r="O13" s="161"/>
      <c r="P13" s="161"/>
      <c r="Q13" s="161"/>
      <c r="R13" s="161"/>
      <c r="S13" s="161" t="s">
        <v>31</v>
      </c>
      <c r="T13" s="161"/>
      <c r="U13" s="161"/>
      <c r="V13" s="161"/>
      <c r="W13" s="161"/>
      <c r="X13" s="161"/>
      <c r="Y13" s="151"/>
      <c r="Z13" s="151"/>
      <c r="AA13" s="151"/>
      <c r="AB13" s="151"/>
      <c r="AC13" s="33" t="s">
        <v>32</v>
      </c>
      <c r="AD13" s="151" t="s">
        <v>33</v>
      </c>
      <c r="AE13" s="151"/>
      <c r="AF13" s="151"/>
      <c r="AG13" s="151"/>
      <c r="AH13" s="21"/>
      <c r="AI13" s="21"/>
      <c r="AJ13" s="29"/>
      <c r="AK13" s="29"/>
      <c r="AL13" s="21"/>
      <c r="AM13" s="21"/>
      <c r="AN13" s="21"/>
      <c r="AO13" s="21"/>
      <c r="AP13" s="21"/>
      <c r="AQ13" s="21"/>
    </row>
    <row r="14" spans="1:255" s="22" customFormat="1" ht="46.5" customHeight="1" thickBot="1" x14ac:dyDescent="0.25">
      <c r="A14" s="165" t="s">
        <v>34</v>
      </c>
      <c r="B14" s="166" t="s">
        <v>35</v>
      </c>
      <c r="C14" s="166" t="s">
        <v>36</v>
      </c>
      <c r="D14" s="167" t="s">
        <v>37</v>
      </c>
      <c r="E14" s="169" t="s">
        <v>0</v>
      </c>
      <c r="F14" s="169"/>
      <c r="G14" s="169" t="s">
        <v>38</v>
      </c>
      <c r="H14" s="170" t="s">
        <v>39</v>
      </c>
      <c r="I14" s="170"/>
      <c r="J14" s="170"/>
      <c r="K14" s="171" t="s">
        <v>40</v>
      </c>
      <c r="L14" s="171"/>
      <c r="M14" s="171"/>
      <c r="N14" s="171"/>
      <c r="O14" s="171" t="s">
        <v>41</v>
      </c>
      <c r="P14" s="171"/>
      <c r="Q14" s="171"/>
      <c r="R14" s="171"/>
      <c r="S14" s="171"/>
      <c r="T14" s="171"/>
      <c r="U14" s="171"/>
      <c r="V14" s="171"/>
      <c r="W14" s="171"/>
      <c r="X14" s="172" t="s">
        <v>42</v>
      </c>
      <c r="Y14" s="172"/>
      <c r="Z14" s="172"/>
      <c r="AA14" s="172"/>
      <c r="AB14" s="172"/>
      <c r="AC14" s="173" t="s">
        <v>43</v>
      </c>
      <c r="AD14" s="173"/>
      <c r="AE14" s="173"/>
      <c r="AF14" s="173"/>
      <c r="AG14" s="173"/>
      <c r="AH14" s="29"/>
      <c r="AI14" s="29"/>
      <c r="AJ14" s="21"/>
      <c r="AK14" s="21"/>
      <c r="AL14" s="21"/>
      <c r="AM14" s="21"/>
      <c r="AN14" s="21"/>
      <c r="AO14" s="21"/>
      <c r="AP14" s="21"/>
      <c r="AQ14" s="21"/>
    </row>
    <row r="15" spans="1:255" s="22" customFormat="1" ht="153" customHeight="1" thickBot="1" x14ac:dyDescent="0.25">
      <c r="A15" s="165"/>
      <c r="B15" s="166"/>
      <c r="C15" s="166"/>
      <c r="D15" s="168"/>
      <c r="E15" s="37" t="s">
        <v>44</v>
      </c>
      <c r="F15" s="38" t="s">
        <v>45</v>
      </c>
      <c r="G15" s="169"/>
      <c r="H15" s="39" t="s">
        <v>46</v>
      </c>
      <c r="I15" s="39" t="s">
        <v>47</v>
      </c>
      <c r="J15" s="39" t="s">
        <v>48</v>
      </c>
      <c r="K15" s="40" t="s">
        <v>49</v>
      </c>
      <c r="L15" s="41" t="s">
        <v>50</v>
      </c>
      <c r="M15" s="41" t="s">
        <v>51</v>
      </c>
      <c r="N15" s="42" t="s">
        <v>52</v>
      </c>
      <c r="O15" s="40" t="s">
        <v>53</v>
      </c>
      <c r="P15" s="43" t="s">
        <v>54</v>
      </c>
      <c r="Q15" s="41" t="s">
        <v>55</v>
      </c>
      <c r="R15" s="43" t="s">
        <v>56</v>
      </c>
      <c r="S15" s="43" t="s">
        <v>57</v>
      </c>
      <c r="T15" s="41" t="s">
        <v>58</v>
      </c>
      <c r="U15" s="43" t="s">
        <v>59</v>
      </c>
      <c r="V15" s="44" t="s">
        <v>60</v>
      </c>
      <c r="W15" s="45" t="s">
        <v>61</v>
      </c>
      <c r="X15" s="45" t="s">
        <v>62</v>
      </c>
      <c r="Y15" s="45" t="s">
        <v>63</v>
      </c>
      <c r="Z15" s="46" t="s">
        <v>64</v>
      </c>
      <c r="AA15" s="38" t="s">
        <v>65</v>
      </c>
      <c r="AB15" s="38" t="s">
        <v>66</v>
      </c>
      <c r="AC15" s="173"/>
      <c r="AD15" s="173"/>
      <c r="AE15" s="173"/>
      <c r="AF15" s="173"/>
      <c r="AG15" s="173"/>
      <c r="AH15" s="29"/>
      <c r="AI15" s="21"/>
      <c r="AJ15" s="21"/>
      <c r="AK15" s="21"/>
      <c r="AL15" s="21"/>
      <c r="AM15" s="21"/>
      <c r="AN15" s="21"/>
      <c r="AO15" s="21"/>
      <c r="AP15" s="21"/>
      <c r="AQ15" s="21"/>
    </row>
    <row r="16" spans="1:255" s="22" customFormat="1" ht="16.5" customHeight="1" thickBot="1" x14ac:dyDescent="0.25">
      <c r="A16" s="47"/>
      <c r="B16" s="48"/>
      <c r="C16" s="48"/>
      <c r="D16" s="49"/>
      <c r="E16" s="50"/>
      <c r="F16" s="51"/>
      <c r="G16" s="52"/>
      <c r="H16" s="53"/>
      <c r="I16" s="53"/>
      <c r="J16" s="53"/>
      <c r="K16" s="47"/>
      <c r="L16" s="48"/>
      <c r="M16" s="48"/>
      <c r="N16" s="54"/>
      <c r="O16" s="47"/>
      <c r="P16" s="55"/>
      <c r="Q16" s="48"/>
      <c r="R16" s="53"/>
      <c r="S16" s="48"/>
      <c r="T16" s="48"/>
      <c r="U16" s="48"/>
      <c r="V16" s="54"/>
      <c r="W16" s="49"/>
      <c r="X16" s="56"/>
      <c r="Y16" s="57"/>
      <c r="Z16" s="57"/>
      <c r="AA16" s="57"/>
      <c r="AB16" s="58"/>
      <c r="AC16" s="164"/>
      <c r="AD16" s="164"/>
      <c r="AE16" s="164"/>
      <c r="AF16" s="164"/>
      <c r="AG16" s="164"/>
      <c r="AH16" s="29"/>
      <c r="AI16" s="21"/>
      <c r="AJ16" s="21"/>
      <c r="AK16" s="21"/>
      <c r="AL16" s="21"/>
      <c r="AM16" s="21"/>
      <c r="AN16" s="21"/>
      <c r="AO16" s="21"/>
      <c r="AP16" s="21"/>
      <c r="AQ16" s="21"/>
      <c r="AR16" s="59"/>
    </row>
    <row r="17" spans="1:43" s="22" customFormat="1" ht="82.5" customHeight="1" thickBot="1" x14ac:dyDescent="0.25">
      <c r="A17" s="174" t="s">
        <v>67</v>
      </c>
      <c r="B17" s="175" t="s">
        <v>68</v>
      </c>
      <c r="C17" s="178" t="s">
        <v>69</v>
      </c>
      <c r="D17" s="178" t="s">
        <v>70</v>
      </c>
      <c r="E17" s="60" t="s">
        <v>22</v>
      </c>
      <c r="F17" s="61" t="s">
        <v>71</v>
      </c>
      <c r="G17" s="61" t="s">
        <v>72</v>
      </c>
      <c r="H17" s="62" t="s">
        <v>73</v>
      </c>
      <c r="I17" s="62" t="s">
        <v>73</v>
      </c>
      <c r="J17" s="62" t="s">
        <v>74</v>
      </c>
      <c r="K17" s="62"/>
      <c r="L17" s="62"/>
      <c r="M17" s="62" t="s">
        <v>75</v>
      </c>
      <c r="N17" s="62"/>
      <c r="O17" s="63">
        <v>6</v>
      </c>
      <c r="P17" s="64">
        <v>2</v>
      </c>
      <c r="Q17" s="65">
        <f t="shared" ref="Q17:Q80" si="0">+O17*P17</f>
        <v>12</v>
      </c>
      <c r="R17" s="66" t="str">
        <f t="shared" ref="R17:R80" si="1">IF(Q17&lt;2,"O",IF(Q17&lt;=4,"(B)",IF(Q17&lt;=8,"(M)",IF(Q17&lt;=20,"(A)","(MA)"))))</f>
        <v>(A)</v>
      </c>
      <c r="S17" s="62">
        <v>10</v>
      </c>
      <c r="T17" s="65">
        <f t="shared" ref="T17:T80" si="2">+Q17*S17</f>
        <v>120</v>
      </c>
      <c r="U17" s="67" t="str">
        <f t="shared" ref="U17:U80" si="3">IF(T17&lt;20,"O",IF(T17&lt;=20,"IV",IF(T17&lt;=120,"III",IF(T17&lt;=500,"II","I"))))</f>
        <v>III</v>
      </c>
      <c r="V17" s="68" t="str">
        <f t="shared" ref="V17:V80" si="4">IF(U17="I","No aceptable",IF(U17="II","N0 Aceptable con Control Especifico",IF(U17=0,"","Aceptable")))</f>
        <v>Aceptable</v>
      </c>
      <c r="W17" s="62">
        <v>9</v>
      </c>
      <c r="X17" s="62"/>
      <c r="Y17" s="62"/>
      <c r="Z17" s="62"/>
      <c r="AA17" s="62" t="s">
        <v>76</v>
      </c>
      <c r="AB17" s="62"/>
      <c r="AC17" s="182"/>
      <c r="AD17" s="182"/>
      <c r="AE17" s="182"/>
      <c r="AF17" s="182"/>
      <c r="AG17" s="183"/>
      <c r="AH17" s="29"/>
      <c r="AI17" s="21"/>
      <c r="AJ17" s="21"/>
      <c r="AK17" s="21"/>
      <c r="AL17" s="21"/>
      <c r="AM17" s="21"/>
      <c r="AN17" s="21"/>
      <c r="AO17" s="21"/>
      <c r="AP17" s="21"/>
      <c r="AQ17" s="21"/>
    </row>
    <row r="18" spans="1:43" s="22" customFormat="1" ht="90" customHeight="1" thickBot="1" x14ac:dyDescent="0.25">
      <c r="A18" s="174"/>
      <c r="B18" s="176"/>
      <c r="C18" s="178"/>
      <c r="D18" s="180"/>
      <c r="E18" s="69" t="s">
        <v>22</v>
      </c>
      <c r="F18" s="70" t="s">
        <v>77</v>
      </c>
      <c r="G18" s="70" t="s">
        <v>78</v>
      </c>
      <c r="H18" s="62" t="s">
        <v>73</v>
      </c>
      <c r="I18" s="62" t="s">
        <v>73</v>
      </c>
      <c r="J18" s="62" t="s">
        <v>74</v>
      </c>
      <c r="K18" s="71"/>
      <c r="L18" s="71"/>
      <c r="M18" s="71" t="s">
        <v>75</v>
      </c>
      <c r="N18" s="71"/>
      <c r="O18" s="72">
        <v>6</v>
      </c>
      <c r="P18" s="73">
        <v>2</v>
      </c>
      <c r="Q18" s="74">
        <f t="shared" si="0"/>
        <v>12</v>
      </c>
      <c r="R18" s="75" t="str">
        <f t="shared" si="1"/>
        <v>(A)</v>
      </c>
      <c r="S18" s="71">
        <v>10</v>
      </c>
      <c r="T18" s="74">
        <f t="shared" si="2"/>
        <v>120</v>
      </c>
      <c r="U18" s="76" t="str">
        <f t="shared" si="3"/>
        <v>III</v>
      </c>
      <c r="V18" s="68" t="str">
        <f t="shared" si="4"/>
        <v>Aceptable</v>
      </c>
      <c r="W18" s="71">
        <v>9</v>
      </c>
      <c r="X18" s="71"/>
      <c r="Y18" s="71"/>
      <c r="Z18" s="71"/>
      <c r="AA18" s="62" t="s">
        <v>79</v>
      </c>
      <c r="AB18" s="71"/>
      <c r="AC18" s="184"/>
      <c r="AD18" s="184"/>
      <c r="AE18" s="184"/>
      <c r="AF18" s="184"/>
      <c r="AG18" s="185"/>
      <c r="AH18" s="29"/>
      <c r="AI18" s="21"/>
      <c r="AJ18" s="21"/>
      <c r="AK18" s="21"/>
      <c r="AL18" s="21"/>
      <c r="AM18" s="21"/>
      <c r="AN18" s="21"/>
      <c r="AO18" s="21"/>
      <c r="AP18" s="21"/>
      <c r="AQ18" s="21"/>
    </row>
    <row r="19" spans="1:43" s="22" customFormat="1" ht="90" customHeight="1" thickBot="1" x14ac:dyDescent="0.25">
      <c r="A19" s="174"/>
      <c r="B19" s="176"/>
      <c r="C19" s="178"/>
      <c r="D19" s="180"/>
      <c r="E19" s="69" t="s">
        <v>11</v>
      </c>
      <c r="F19" s="70" t="s">
        <v>80</v>
      </c>
      <c r="G19" s="70" t="s">
        <v>81</v>
      </c>
      <c r="H19" s="62" t="s">
        <v>73</v>
      </c>
      <c r="I19" s="62" t="s">
        <v>73</v>
      </c>
      <c r="J19" s="62" t="s">
        <v>73</v>
      </c>
      <c r="K19" s="71"/>
      <c r="L19" s="71"/>
      <c r="M19" s="71"/>
      <c r="N19" s="71"/>
      <c r="O19" s="72">
        <v>2</v>
      </c>
      <c r="P19" s="73">
        <v>3</v>
      </c>
      <c r="Q19" s="74">
        <f t="shared" si="0"/>
        <v>6</v>
      </c>
      <c r="R19" s="75" t="str">
        <f t="shared" si="1"/>
        <v>(M)</v>
      </c>
      <c r="S19" s="71">
        <v>10</v>
      </c>
      <c r="T19" s="74">
        <f t="shared" si="2"/>
        <v>60</v>
      </c>
      <c r="U19" s="76" t="str">
        <f t="shared" si="3"/>
        <v>III</v>
      </c>
      <c r="V19" s="68" t="str">
        <f t="shared" si="4"/>
        <v>Aceptable</v>
      </c>
      <c r="W19" s="71">
        <v>9</v>
      </c>
      <c r="X19" s="71"/>
      <c r="Y19" s="71"/>
      <c r="Z19" s="71"/>
      <c r="AA19" s="77" t="s">
        <v>82</v>
      </c>
      <c r="AB19" s="71"/>
      <c r="AC19" s="71"/>
      <c r="AD19" s="71"/>
      <c r="AE19" s="71"/>
      <c r="AF19" s="71"/>
      <c r="AG19" s="78"/>
      <c r="AH19" s="29"/>
      <c r="AI19" s="21"/>
      <c r="AJ19" s="21"/>
      <c r="AK19" s="21"/>
      <c r="AL19" s="21"/>
      <c r="AM19" s="21"/>
      <c r="AN19" s="21"/>
      <c r="AO19" s="21"/>
      <c r="AP19" s="21"/>
      <c r="AQ19" s="21"/>
    </row>
    <row r="20" spans="1:43" s="22" customFormat="1" ht="89.25" customHeight="1" thickBot="1" x14ac:dyDescent="0.25">
      <c r="A20" s="174"/>
      <c r="B20" s="176"/>
      <c r="C20" s="178"/>
      <c r="D20" s="180"/>
      <c r="E20" s="69" t="s">
        <v>11</v>
      </c>
      <c r="F20" s="70" t="s">
        <v>83</v>
      </c>
      <c r="G20" s="70" t="s">
        <v>84</v>
      </c>
      <c r="H20" s="62" t="s">
        <v>73</v>
      </c>
      <c r="I20" s="62" t="s">
        <v>73</v>
      </c>
      <c r="J20" s="62" t="s">
        <v>73</v>
      </c>
      <c r="K20" s="71"/>
      <c r="L20" s="71" t="s">
        <v>85</v>
      </c>
      <c r="M20" s="71"/>
      <c r="N20" s="71"/>
      <c r="O20" s="72">
        <v>6</v>
      </c>
      <c r="P20" s="73">
        <v>2</v>
      </c>
      <c r="Q20" s="74">
        <f t="shared" si="0"/>
        <v>12</v>
      </c>
      <c r="R20" s="75" t="str">
        <f t="shared" si="1"/>
        <v>(A)</v>
      </c>
      <c r="S20" s="71">
        <v>10</v>
      </c>
      <c r="T20" s="74">
        <f t="shared" si="2"/>
        <v>120</v>
      </c>
      <c r="U20" s="76" t="str">
        <f t="shared" si="3"/>
        <v>III</v>
      </c>
      <c r="V20" s="68" t="str">
        <f t="shared" si="4"/>
        <v>Aceptable</v>
      </c>
      <c r="W20" s="71">
        <v>9</v>
      </c>
      <c r="X20" s="71"/>
      <c r="Y20" s="71"/>
      <c r="Z20" s="71"/>
      <c r="AA20" s="79" t="s">
        <v>86</v>
      </c>
      <c r="AB20" s="71"/>
      <c r="AC20" s="184"/>
      <c r="AD20" s="184"/>
      <c r="AE20" s="184"/>
      <c r="AF20" s="184"/>
      <c r="AG20" s="185"/>
      <c r="AH20" s="29"/>
      <c r="AI20" s="21"/>
      <c r="AJ20" s="21"/>
      <c r="AK20" s="21"/>
      <c r="AL20" s="21"/>
      <c r="AM20" s="21"/>
      <c r="AN20" s="21"/>
      <c r="AO20" s="21"/>
      <c r="AP20" s="21"/>
      <c r="AQ20" s="21"/>
    </row>
    <row r="21" spans="1:43" s="22" customFormat="1" ht="89.25" customHeight="1" thickBot="1" x14ac:dyDescent="0.25">
      <c r="A21" s="174"/>
      <c r="B21" s="176"/>
      <c r="C21" s="178"/>
      <c r="D21" s="180"/>
      <c r="E21" s="69" t="s">
        <v>11</v>
      </c>
      <c r="F21" s="70" t="s">
        <v>87</v>
      </c>
      <c r="G21" s="70" t="s">
        <v>88</v>
      </c>
      <c r="H21" s="62" t="s">
        <v>73</v>
      </c>
      <c r="I21" s="62" t="s">
        <v>73</v>
      </c>
      <c r="J21" s="62" t="s">
        <v>73</v>
      </c>
      <c r="K21" s="71"/>
      <c r="L21" s="71" t="s">
        <v>85</v>
      </c>
      <c r="M21" s="71"/>
      <c r="N21" s="71"/>
      <c r="O21" s="72">
        <v>6</v>
      </c>
      <c r="P21" s="73">
        <v>3</v>
      </c>
      <c r="Q21" s="74">
        <f t="shared" si="0"/>
        <v>18</v>
      </c>
      <c r="R21" s="75" t="str">
        <f t="shared" si="1"/>
        <v>(A)</v>
      </c>
      <c r="S21" s="71">
        <v>25</v>
      </c>
      <c r="T21" s="74">
        <f t="shared" si="2"/>
        <v>450</v>
      </c>
      <c r="U21" s="76" t="str">
        <f t="shared" si="3"/>
        <v>II</v>
      </c>
      <c r="V21" s="68" t="str">
        <f t="shared" si="4"/>
        <v>N0 Aceptable con Control Especifico</v>
      </c>
      <c r="W21" s="71">
        <v>9</v>
      </c>
      <c r="X21" s="71"/>
      <c r="Y21" s="71"/>
      <c r="Z21" s="71"/>
      <c r="AA21" s="80" t="s">
        <v>89</v>
      </c>
      <c r="AB21" s="71"/>
      <c r="AC21" s="184"/>
      <c r="AD21" s="184"/>
      <c r="AE21" s="184"/>
      <c r="AF21" s="184"/>
      <c r="AG21" s="185"/>
      <c r="AH21" s="29"/>
      <c r="AI21" s="21"/>
      <c r="AJ21" s="21"/>
      <c r="AK21" s="21"/>
      <c r="AL21" s="21"/>
      <c r="AM21" s="21"/>
      <c r="AN21" s="21"/>
      <c r="AO21" s="21"/>
      <c r="AP21" s="21"/>
      <c r="AQ21" s="21"/>
    </row>
    <row r="22" spans="1:43" s="22" customFormat="1" ht="89.25" customHeight="1" thickBot="1" x14ac:dyDescent="0.25">
      <c r="A22" s="174"/>
      <c r="B22" s="176"/>
      <c r="C22" s="178"/>
      <c r="D22" s="180"/>
      <c r="E22" s="69" t="s">
        <v>90</v>
      </c>
      <c r="F22" s="70" t="s">
        <v>91</v>
      </c>
      <c r="G22" s="70" t="s">
        <v>92</v>
      </c>
      <c r="H22" s="62" t="s">
        <v>73</v>
      </c>
      <c r="I22" s="62" t="s">
        <v>73</v>
      </c>
      <c r="J22" s="62" t="s">
        <v>73</v>
      </c>
      <c r="K22" s="71"/>
      <c r="L22" s="71" t="s">
        <v>85</v>
      </c>
      <c r="M22" s="71"/>
      <c r="N22" s="71"/>
      <c r="O22" s="72">
        <v>6</v>
      </c>
      <c r="P22" s="73">
        <v>2</v>
      </c>
      <c r="Q22" s="74">
        <f t="shared" si="0"/>
        <v>12</v>
      </c>
      <c r="R22" s="75" t="str">
        <f t="shared" si="1"/>
        <v>(A)</v>
      </c>
      <c r="S22" s="71">
        <v>10</v>
      </c>
      <c r="T22" s="74">
        <f t="shared" si="2"/>
        <v>120</v>
      </c>
      <c r="U22" s="76" t="str">
        <f t="shared" si="3"/>
        <v>III</v>
      </c>
      <c r="V22" s="68" t="str">
        <f t="shared" si="4"/>
        <v>Aceptable</v>
      </c>
      <c r="W22" s="71">
        <v>9</v>
      </c>
      <c r="X22" s="71"/>
      <c r="Y22" s="71"/>
      <c r="Z22" s="71"/>
      <c r="AA22" s="79" t="s">
        <v>93</v>
      </c>
      <c r="AB22" s="71"/>
      <c r="AC22" s="71"/>
      <c r="AD22" s="71"/>
      <c r="AE22" s="71"/>
      <c r="AF22" s="71"/>
      <c r="AG22" s="78"/>
      <c r="AH22" s="29"/>
      <c r="AI22" s="21"/>
      <c r="AJ22" s="21"/>
      <c r="AK22" s="21"/>
      <c r="AL22" s="21"/>
      <c r="AM22" s="21"/>
      <c r="AN22" s="21"/>
      <c r="AO22" s="21"/>
      <c r="AP22" s="21"/>
      <c r="AQ22" s="21"/>
    </row>
    <row r="23" spans="1:43" s="22" customFormat="1" ht="89.25" customHeight="1" thickBot="1" x14ac:dyDescent="0.25">
      <c r="A23" s="174"/>
      <c r="B23" s="176"/>
      <c r="C23" s="178"/>
      <c r="D23" s="180"/>
      <c r="E23" s="69" t="s">
        <v>90</v>
      </c>
      <c r="F23" s="70" t="s">
        <v>94</v>
      </c>
      <c r="G23" s="70" t="s">
        <v>95</v>
      </c>
      <c r="H23" s="62" t="s">
        <v>73</v>
      </c>
      <c r="I23" s="62" t="s">
        <v>73</v>
      </c>
      <c r="J23" s="62" t="s">
        <v>73</v>
      </c>
      <c r="K23" s="71"/>
      <c r="L23" s="71" t="s">
        <v>85</v>
      </c>
      <c r="M23" s="71"/>
      <c r="N23" s="71"/>
      <c r="O23" s="72">
        <v>6</v>
      </c>
      <c r="P23" s="73">
        <v>2</v>
      </c>
      <c r="Q23" s="74">
        <f t="shared" si="0"/>
        <v>12</v>
      </c>
      <c r="R23" s="75" t="str">
        <f t="shared" si="1"/>
        <v>(A)</v>
      </c>
      <c r="S23" s="71">
        <v>10</v>
      </c>
      <c r="T23" s="74">
        <f t="shared" si="2"/>
        <v>120</v>
      </c>
      <c r="U23" s="76" t="str">
        <f t="shared" si="3"/>
        <v>III</v>
      </c>
      <c r="V23" s="68" t="str">
        <f t="shared" si="4"/>
        <v>Aceptable</v>
      </c>
      <c r="W23" s="71">
        <v>9</v>
      </c>
      <c r="X23" s="71"/>
      <c r="Y23" s="71"/>
      <c r="Z23" s="71"/>
      <c r="AA23" s="79" t="s">
        <v>96</v>
      </c>
      <c r="AB23" s="71"/>
      <c r="AC23" s="71"/>
      <c r="AD23" s="71"/>
      <c r="AE23" s="71"/>
      <c r="AF23" s="71"/>
      <c r="AG23" s="78"/>
      <c r="AH23" s="29"/>
      <c r="AI23" s="21"/>
      <c r="AJ23" s="21"/>
      <c r="AK23" s="21"/>
      <c r="AL23" s="21"/>
      <c r="AM23" s="21"/>
      <c r="AN23" s="21"/>
      <c r="AO23" s="21"/>
      <c r="AP23" s="21"/>
      <c r="AQ23" s="21"/>
    </row>
    <row r="24" spans="1:43" s="22" customFormat="1" ht="89.25" customHeight="1" thickBot="1" x14ac:dyDescent="0.25">
      <c r="A24" s="174"/>
      <c r="B24" s="176"/>
      <c r="C24" s="178"/>
      <c r="D24" s="180"/>
      <c r="E24" s="69" t="s">
        <v>90</v>
      </c>
      <c r="F24" s="70" t="s">
        <v>97</v>
      </c>
      <c r="G24" s="70" t="s">
        <v>98</v>
      </c>
      <c r="H24" s="62" t="s">
        <v>73</v>
      </c>
      <c r="I24" s="62" t="s">
        <v>73</v>
      </c>
      <c r="J24" s="62" t="s">
        <v>73</v>
      </c>
      <c r="K24" s="71"/>
      <c r="L24" s="71" t="s">
        <v>85</v>
      </c>
      <c r="M24" s="71"/>
      <c r="N24" s="71"/>
      <c r="O24" s="72">
        <v>6</v>
      </c>
      <c r="P24" s="73">
        <v>2</v>
      </c>
      <c r="Q24" s="74">
        <f t="shared" si="0"/>
        <v>12</v>
      </c>
      <c r="R24" s="75" t="str">
        <f t="shared" si="1"/>
        <v>(A)</v>
      </c>
      <c r="S24" s="71">
        <v>10</v>
      </c>
      <c r="T24" s="74">
        <f t="shared" si="2"/>
        <v>120</v>
      </c>
      <c r="U24" s="76" t="str">
        <f t="shared" si="3"/>
        <v>III</v>
      </c>
      <c r="V24" s="68" t="str">
        <f t="shared" si="4"/>
        <v>Aceptable</v>
      </c>
      <c r="W24" s="71">
        <v>9</v>
      </c>
      <c r="X24" s="71"/>
      <c r="Y24" s="71"/>
      <c r="Z24" s="71"/>
      <c r="AA24" s="79" t="s">
        <v>99</v>
      </c>
      <c r="AB24" s="71"/>
      <c r="AC24" s="71"/>
      <c r="AD24" s="71"/>
      <c r="AE24" s="71"/>
      <c r="AF24" s="71"/>
      <c r="AG24" s="78"/>
      <c r="AH24" s="29"/>
      <c r="AI24" s="21"/>
      <c r="AJ24" s="21"/>
      <c r="AK24" s="21"/>
      <c r="AL24" s="21"/>
      <c r="AM24" s="21"/>
      <c r="AN24" s="21"/>
      <c r="AO24" s="21"/>
      <c r="AP24" s="21"/>
      <c r="AQ24" s="21"/>
    </row>
    <row r="25" spans="1:43" s="22" customFormat="1" ht="89.25" customHeight="1" thickBot="1" x14ac:dyDescent="0.25">
      <c r="A25" s="174"/>
      <c r="B25" s="176"/>
      <c r="C25" s="178"/>
      <c r="D25" s="180"/>
      <c r="E25" s="69" t="s">
        <v>90</v>
      </c>
      <c r="F25" s="81" t="s">
        <v>100</v>
      </c>
      <c r="G25" s="70" t="s">
        <v>101</v>
      </c>
      <c r="H25" s="62" t="s">
        <v>73</v>
      </c>
      <c r="I25" s="62" t="s">
        <v>73</v>
      </c>
      <c r="J25" s="62" t="s">
        <v>73</v>
      </c>
      <c r="K25" s="71"/>
      <c r="L25" s="71" t="s">
        <v>85</v>
      </c>
      <c r="M25" s="71"/>
      <c r="N25" s="71"/>
      <c r="O25" s="72">
        <v>6</v>
      </c>
      <c r="P25" s="73">
        <v>3</v>
      </c>
      <c r="Q25" s="74">
        <f t="shared" si="0"/>
        <v>18</v>
      </c>
      <c r="R25" s="75" t="str">
        <f t="shared" si="1"/>
        <v>(A)</v>
      </c>
      <c r="S25" s="71">
        <v>10</v>
      </c>
      <c r="T25" s="74">
        <f t="shared" si="2"/>
        <v>180</v>
      </c>
      <c r="U25" s="76" t="str">
        <f t="shared" si="3"/>
        <v>II</v>
      </c>
      <c r="V25" s="68" t="str">
        <f t="shared" si="4"/>
        <v>N0 Aceptable con Control Especifico</v>
      </c>
      <c r="W25" s="71">
        <v>9</v>
      </c>
      <c r="X25" s="71"/>
      <c r="Y25" s="71"/>
      <c r="Z25" s="71"/>
      <c r="AA25" s="80" t="s">
        <v>102</v>
      </c>
      <c r="AB25" s="71"/>
      <c r="AC25" s="71"/>
      <c r="AD25" s="71"/>
      <c r="AE25" s="71"/>
      <c r="AF25" s="71"/>
      <c r="AG25" s="78"/>
      <c r="AH25" s="29"/>
      <c r="AI25" s="21"/>
      <c r="AJ25" s="21"/>
      <c r="AK25" s="21"/>
      <c r="AL25" s="21"/>
      <c r="AM25" s="21"/>
      <c r="AN25" s="21"/>
      <c r="AO25" s="21"/>
      <c r="AP25" s="21"/>
      <c r="AQ25" s="21"/>
    </row>
    <row r="26" spans="1:43" s="22" customFormat="1" ht="89.25" customHeight="1" thickBot="1" x14ac:dyDescent="0.25">
      <c r="A26" s="174"/>
      <c r="B26" s="176"/>
      <c r="C26" s="178"/>
      <c r="D26" s="180"/>
      <c r="E26" s="69" t="s">
        <v>90</v>
      </c>
      <c r="F26" s="70" t="s">
        <v>103</v>
      </c>
      <c r="G26" s="70" t="s">
        <v>104</v>
      </c>
      <c r="H26" s="62" t="s">
        <v>73</v>
      </c>
      <c r="I26" s="62" t="s">
        <v>73</v>
      </c>
      <c r="J26" s="62" t="s">
        <v>73</v>
      </c>
      <c r="K26" s="71"/>
      <c r="L26" s="71"/>
      <c r="M26" s="71" t="s">
        <v>75</v>
      </c>
      <c r="N26" s="71"/>
      <c r="O26" s="72">
        <v>6</v>
      </c>
      <c r="P26" s="73">
        <v>2</v>
      </c>
      <c r="Q26" s="74">
        <f t="shared" si="0"/>
        <v>12</v>
      </c>
      <c r="R26" s="75" t="str">
        <f t="shared" si="1"/>
        <v>(A)</v>
      </c>
      <c r="S26" s="71">
        <v>10</v>
      </c>
      <c r="T26" s="74">
        <f t="shared" si="2"/>
        <v>120</v>
      </c>
      <c r="U26" s="76" t="str">
        <f t="shared" si="3"/>
        <v>III</v>
      </c>
      <c r="V26" s="68" t="str">
        <f t="shared" si="4"/>
        <v>Aceptable</v>
      </c>
      <c r="W26" s="71">
        <v>9</v>
      </c>
      <c r="X26" s="71"/>
      <c r="Y26" s="71"/>
      <c r="Z26" s="71"/>
      <c r="AA26" s="79" t="s">
        <v>105</v>
      </c>
      <c r="AB26" s="71"/>
      <c r="AC26" s="71"/>
      <c r="AD26" s="71"/>
      <c r="AE26" s="71"/>
      <c r="AF26" s="71"/>
      <c r="AG26" s="78"/>
      <c r="AH26" s="29"/>
      <c r="AI26" s="21"/>
      <c r="AJ26" s="21"/>
      <c r="AK26" s="21"/>
      <c r="AL26" s="21"/>
      <c r="AM26" s="21"/>
      <c r="AN26" s="21"/>
      <c r="AO26" s="21"/>
      <c r="AP26" s="21"/>
      <c r="AQ26" s="21"/>
    </row>
    <row r="27" spans="1:43" s="22" customFormat="1" ht="89.25" customHeight="1" thickBot="1" x14ac:dyDescent="0.25">
      <c r="A27" s="174"/>
      <c r="B27" s="176"/>
      <c r="C27" s="178"/>
      <c r="D27" s="180"/>
      <c r="E27" s="69" t="s">
        <v>106</v>
      </c>
      <c r="F27" s="81" t="s">
        <v>107</v>
      </c>
      <c r="G27" s="81" t="s">
        <v>108</v>
      </c>
      <c r="H27" s="62" t="s">
        <v>73</v>
      </c>
      <c r="I27" s="62" t="s">
        <v>73</v>
      </c>
      <c r="J27" s="62" t="s">
        <v>109</v>
      </c>
      <c r="K27" s="71"/>
      <c r="L27" s="71"/>
      <c r="M27" s="71"/>
      <c r="N27" s="71"/>
      <c r="O27" s="72">
        <v>6</v>
      </c>
      <c r="P27" s="73">
        <v>2</v>
      </c>
      <c r="Q27" s="74">
        <f t="shared" si="0"/>
        <v>12</v>
      </c>
      <c r="R27" s="75" t="str">
        <f t="shared" si="1"/>
        <v>(A)</v>
      </c>
      <c r="S27" s="71">
        <v>10</v>
      </c>
      <c r="T27" s="74">
        <f t="shared" si="2"/>
        <v>120</v>
      </c>
      <c r="U27" s="76" t="str">
        <f t="shared" si="3"/>
        <v>III</v>
      </c>
      <c r="V27" s="68" t="str">
        <f t="shared" si="4"/>
        <v>Aceptable</v>
      </c>
      <c r="W27" s="71">
        <v>9</v>
      </c>
      <c r="X27" s="71"/>
      <c r="Y27" s="71"/>
      <c r="Z27" s="71"/>
      <c r="AA27" s="79" t="s">
        <v>110</v>
      </c>
      <c r="AB27" s="71"/>
      <c r="AC27" s="71"/>
      <c r="AD27" s="71"/>
      <c r="AE27" s="71"/>
      <c r="AF27" s="71"/>
      <c r="AG27" s="78"/>
      <c r="AH27" s="29"/>
      <c r="AI27" s="21"/>
      <c r="AJ27" s="21"/>
      <c r="AK27" s="21"/>
      <c r="AL27" s="21"/>
      <c r="AM27" s="21"/>
      <c r="AN27" s="21"/>
      <c r="AO27" s="21"/>
      <c r="AP27" s="21"/>
      <c r="AQ27" s="21"/>
    </row>
    <row r="28" spans="1:43" s="22" customFormat="1" ht="89.25" customHeight="1" thickBot="1" x14ac:dyDescent="0.25">
      <c r="A28" s="174"/>
      <c r="B28" s="176"/>
      <c r="C28" s="178"/>
      <c r="D28" s="180"/>
      <c r="E28" s="69" t="s">
        <v>106</v>
      </c>
      <c r="F28" s="70" t="s">
        <v>111</v>
      </c>
      <c r="G28" s="70" t="s">
        <v>112</v>
      </c>
      <c r="H28" s="62" t="s">
        <v>73</v>
      </c>
      <c r="I28" s="62" t="s">
        <v>73</v>
      </c>
      <c r="J28" s="62" t="s">
        <v>109</v>
      </c>
      <c r="K28" s="71"/>
      <c r="L28" s="71" t="s">
        <v>85</v>
      </c>
      <c r="M28" s="71"/>
      <c r="N28" s="71"/>
      <c r="O28" s="72">
        <v>10</v>
      </c>
      <c r="P28" s="73">
        <v>3</v>
      </c>
      <c r="Q28" s="74">
        <f t="shared" si="0"/>
        <v>30</v>
      </c>
      <c r="R28" s="75" t="str">
        <f t="shared" si="1"/>
        <v>(MA)</v>
      </c>
      <c r="S28" s="71">
        <v>10</v>
      </c>
      <c r="T28" s="74">
        <f t="shared" si="2"/>
        <v>300</v>
      </c>
      <c r="U28" s="76" t="str">
        <f t="shared" si="3"/>
        <v>II</v>
      </c>
      <c r="V28" s="68" t="str">
        <f t="shared" si="4"/>
        <v>N0 Aceptable con Control Especifico</v>
      </c>
      <c r="W28" s="71">
        <v>9</v>
      </c>
      <c r="X28" s="71"/>
      <c r="Y28" s="71"/>
      <c r="Z28" s="71"/>
      <c r="AA28" s="79" t="s">
        <v>110</v>
      </c>
      <c r="AB28" s="71"/>
      <c r="AC28" s="71"/>
      <c r="AD28" s="71"/>
      <c r="AE28" s="71"/>
      <c r="AF28" s="71"/>
      <c r="AG28" s="78"/>
      <c r="AH28" s="29"/>
      <c r="AI28" s="21"/>
      <c r="AJ28" s="21"/>
      <c r="AK28" s="21"/>
      <c r="AL28" s="21"/>
      <c r="AM28" s="21"/>
      <c r="AN28" s="21"/>
      <c r="AO28" s="21"/>
      <c r="AP28" s="21"/>
      <c r="AQ28" s="21"/>
    </row>
    <row r="29" spans="1:43" s="22" customFormat="1" ht="89.25" customHeight="1" thickBot="1" x14ac:dyDescent="0.25">
      <c r="A29" s="174"/>
      <c r="B29" s="177"/>
      <c r="C29" s="179"/>
      <c r="D29" s="181"/>
      <c r="E29" s="82" t="s">
        <v>15</v>
      </c>
      <c r="F29" s="83" t="s">
        <v>113</v>
      </c>
      <c r="G29" s="83" t="s">
        <v>114</v>
      </c>
      <c r="H29" s="84" t="s">
        <v>73</v>
      </c>
      <c r="I29" s="84" t="s">
        <v>73</v>
      </c>
      <c r="J29" s="84" t="s">
        <v>73</v>
      </c>
      <c r="K29" s="85"/>
      <c r="L29" s="85"/>
      <c r="M29" s="85" t="s">
        <v>75</v>
      </c>
      <c r="N29" s="85"/>
      <c r="O29" s="86">
        <v>6</v>
      </c>
      <c r="P29" s="87">
        <v>2</v>
      </c>
      <c r="Q29" s="88">
        <f t="shared" si="0"/>
        <v>12</v>
      </c>
      <c r="R29" s="89" t="str">
        <f t="shared" si="1"/>
        <v>(A)</v>
      </c>
      <c r="S29" s="85">
        <v>10</v>
      </c>
      <c r="T29" s="88">
        <f t="shared" si="2"/>
        <v>120</v>
      </c>
      <c r="U29" s="90" t="str">
        <f t="shared" si="3"/>
        <v>III</v>
      </c>
      <c r="V29" s="91" t="str">
        <f t="shared" si="4"/>
        <v>Aceptable</v>
      </c>
      <c r="W29" s="85">
        <v>9</v>
      </c>
      <c r="X29" s="85"/>
      <c r="Y29" s="85"/>
      <c r="Z29" s="85"/>
      <c r="AA29" s="92" t="s">
        <v>115</v>
      </c>
      <c r="AB29" s="85" t="s">
        <v>116</v>
      </c>
      <c r="AC29" s="85"/>
      <c r="AD29" s="85"/>
      <c r="AE29" s="85"/>
      <c r="AF29" s="85"/>
      <c r="AG29" s="93"/>
      <c r="AH29" s="29"/>
      <c r="AI29" s="21"/>
      <c r="AJ29" s="21"/>
      <c r="AK29" s="21"/>
      <c r="AL29" s="21"/>
      <c r="AM29" s="21"/>
      <c r="AN29" s="21"/>
      <c r="AO29" s="21"/>
      <c r="AP29" s="21"/>
      <c r="AQ29" s="21"/>
    </row>
    <row r="30" spans="1:43" s="22" customFormat="1" ht="97.5" customHeight="1" thickBot="1" x14ac:dyDescent="0.25">
      <c r="A30" s="186" t="s">
        <v>67</v>
      </c>
      <c r="B30" s="187" t="s">
        <v>117</v>
      </c>
      <c r="C30" s="181" t="s">
        <v>118</v>
      </c>
      <c r="D30" s="189"/>
      <c r="E30" s="94" t="s">
        <v>11</v>
      </c>
      <c r="F30" s="95" t="s">
        <v>119</v>
      </c>
      <c r="G30" s="95" t="s">
        <v>81</v>
      </c>
      <c r="H30" s="96" t="s">
        <v>73</v>
      </c>
      <c r="I30" s="96" t="s">
        <v>73</v>
      </c>
      <c r="J30" s="96" t="s">
        <v>73</v>
      </c>
      <c r="K30" s="96"/>
      <c r="L30" s="96"/>
      <c r="M30" s="96"/>
      <c r="N30" s="96" t="s">
        <v>120</v>
      </c>
      <c r="O30" s="97">
        <v>2</v>
      </c>
      <c r="P30" s="98">
        <v>4</v>
      </c>
      <c r="Q30" s="99">
        <f t="shared" si="0"/>
        <v>8</v>
      </c>
      <c r="R30" s="100" t="str">
        <f t="shared" si="1"/>
        <v>(M)</v>
      </c>
      <c r="S30" s="96">
        <v>10</v>
      </c>
      <c r="T30" s="99">
        <f t="shared" si="2"/>
        <v>80</v>
      </c>
      <c r="U30" s="101" t="str">
        <f t="shared" si="3"/>
        <v>III</v>
      </c>
      <c r="V30" s="102" t="str">
        <f t="shared" si="4"/>
        <v>Aceptable</v>
      </c>
      <c r="W30" s="96">
        <v>9</v>
      </c>
      <c r="X30" s="96"/>
      <c r="Y30" s="96"/>
      <c r="Z30" s="96"/>
      <c r="AA30" s="103"/>
      <c r="AB30" s="96"/>
      <c r="AC30" s="191"/>
      <c r="AD30" s="191"/>
      <c r="AE30" s="191"/>
      <c r="AF30" s="191"/>
      <c r="AG30" s="191"/>
      <c r="AH30" s="29"/>
      <c r="AI30" s="21"/>
      <c r="AJ30" s="21"/>
      <c r="AK30" s="21"/>
      <c r="AL30" s="21"/>
      <c r="AM30" s="21"/>
      <c r="AN30" s="21"/>
      <c r="AO30" s="21"/>
      <c r="AP30" s="21"/>
      <c r="AQ30" s="21"/>
    </row>
    <row r="31" spans="1:43" ht="105.75" customHeight="1" thickBot="1" x14ac:dyDescent="0.25">
      <c r="A31" s="186"/>
      <c r="B31" s="188"/>
      <c r="C31" s="179"/>
      <c r="D31" s="190"/>
      <c r="E31" s="69" t="s">
        <v>27</v>
      </c>
      <c r="F31" s="70" t="s">
        <v>121</v>
      </c>
      <c r="G31" s="70" t="s">
        <v>122</v>
      </c>
      <c r="H31" s="62" t="s">
        <v>73</v>
      </c>
      <c r="I31" s="62" t="s">
        <v>73</v>
      </c>
      <c r="J31" s="62" t="s">
        <v>73</v>
      </c>
      <c r="K31" s="71" t="s">
        <v>123</v>
      </c>
      <c r="L31" s="71"/>
      <c r="M31" s="71"/>
      <c r="N31" s="71"/>
      <c r="O31" s="72">
        <v>10</v>
      </c>
      <c r="P31" s="73">
        <v>4</v>
      </c>
      <c r="Q31" s="74">
        <f t="shared" si="0"/>
        <v>40</v>
      </c>
      <c r="R31" s="75" t="str">
        <f t="shared" si="1"/>
        <v>(MA)</v>
      </c>
      <c r="S31" s="71">
        <v>25</v>
      </c>
      <c r="T31" s="74">
        <f t="shared" si="2"/>
        <v>1000</v>
      </c>
      <c r="U31" s="76" t="str">
        <f t="shared" si="3"/>
        <v>I</v>
      </c>
      <c r="V31" s="68" t="str">
        <f t="shared" si="4"/>
        <v>No aceptable</v>
      </c>
      <c r="W31" s="71">
        <v>9</v>
      </c>
      <c r="X31" s="71"/>
      <c r="Y31" s="71"/>
      <c r="Z31" s="71"/>
      <c r="AA31" s="79" t="s">
        <v>124</v>
      </c>
      <c r="AB31" s="71"/>
      <c r="AC31" s="71"/>
      <c r="AD31" s="71"/>
      <c r="AE31" s="71"/>
      <c r="AF31" s="71"/>
      <c r="AG31" s="104"/>
      <c r="AH31" s="3"/>
      <c r="AI31" s="3"/>
      <c r="AJ31" s="3"/>
      <c r="AK31" s="3"/>
      <c r="AL31" s="3"/>
      <c r="AM31" s="3"/>
      <c r="AN31" s="3"/>
      <c r="AO31" s="3"/>
      <c r="AP31" s="3"/>
      <c r="AQ31" s="21"/>
    </row>
    <row r="32" spans="1:43" ht="105.75" customHeight="1" thickBot="1" x14ac:dyDescent="0.25">
      <c r="A32" s="186"/>
      <c r="B32" s="188"/>
      <c r="C32" s="179"/>
      <c r="D32" s="190"/>
      <c r="E32" s="69" t="s">
        <v>90</v>
      </c>
      <c r="F32" s="70" t="s">
        <v>125</v>
      </c>
      <c r="G32" s="70" t="s">
        <v>126</v>
      </c>
      <c r="H32" s="62" t="s">
        <v>73</v>
      </c>
      <c r="I32" s="62" t="s">
        <v>73</v>
      </c>
      <c r="J32" s="62" t="s">
        <v>73</v>
      </c>
      <c r="K32" s="71"/>
      <c r="L32" s="71"/>
      <c r="M32" s="71" t="s">
        <v>75</v>
      </c>
      <c r="N32" s="71"/>
      <c r="O32" s="72">
        <v>6</v>
      </c>
      <c r="P32" s="73">
        <v>2</v>
      </c>
      <c r="Q32" s="74">
        <f t="shared" si="0"/>
        <v>12</v>
      </c>
      <c r="R32" s="75" t="str">
        <f t="shared" si="1"/>
        <v>(A)</v>
      </c>
      <c r="S32" s="71">
        <v>10</v>
      </c>
      <c r="T32" s="74">
        <f t="shared" si="2"/>
        <v>120</v>
      </c>
      <c r="U32" s="76" t="str">
        <f t="shared" si="3"/>
        <v>III</v>
      </c>
      <c r="V32" s="68" t="str">
        <f t="shared" si="4"/>
        <v>Aceptable</v>
      </c>
      <c r="W32" s="71">
        <v>9</v>
      </c>
      <c r="X32" s="71"/>
      <c r="Y32" s="71"/>
      <c r="Z32" s="71"/>
      <c r="AA32" s="79" t="s">
        <v>127</v>
      </c>
      <c r="AB32" s="71"/>
      <c r="AC32" s="71"/>
      <c r="AD32" s="71"/>
      <c r="AE32" s="71"/>
      <c r="AF32" s="71"/>
      <c r="AG32" s="104"/>
      <c r="AH32" s="3"/>
      <c r="AI32" s="3"/>
      <c r="AJ32" s="3"/>
      <c r="AK32" s="3"/>
      <c r="AL32" s="3"/>
      <c r="AM32" s="3"/>
      <c r="AN32" s="3"/>
      <c r="AO32" s="3"/>
      <c r="AP32" s="3"/>
      <c r="AQ32" s="21"/>
    </row>
    <row r="33" spans="1:43" ht="140.25" customHeight="1" thickBot="1" x14ac:dyDescent="0.25">
      <c r="A33" s="186"/>
      <c r="B33" s="188"/>
      <c r="C33" s="179"/>
      <c r="D33" s="190"/>
      <c r="E33" s="69" t="s">
        <v>90</v>
      </c>
      <c r="F33" s="70" t="s">
        <v>128</v>
      </c>
      <c r="G33" s="70" t="s">
        <v>104</v>
      </c>
      <c r="H33" s="62" t="s">
        <v>73</v>
      </c>
      <c r="I33" s="62" t="s">
        <v>73</v>
      </c>
      <c r="J33" s="62" t="s">
        <v>73</v>
      </c>
      <c r="K33" s="71"/>
      <c r="L33" s="71"/>
      <c r="M33" s="71" t="s">
        <v>75</v>
      </c>
      <c r="N33" s="71"/>
      <c r="O33" s="72">
        <v>6</v>
      </c>
      <c r="P33" s="73">
        <v>2</v>
      </c>
      <c r="Q33" s="74">
        <f t="shared" si="0"/>
        <v>12</v>
      </c>
      <c r="R33" s="75" t="str">
        <f t="shared" si="1"/>
        <v>(A)</v>
      </c>
      <c r="S33" s="71">
        <v>10</v>
      </c>
      <c r="T33" s="74">
        <f t="shared" si="2"/>
        <v>120</v>
      </c>
      <c r="U33" s="76" t="str">
        <f t="shared" si="3"/>
        <v>III</v>
      </c>
      <c r="V33" s="68" t="str">
        <f t="shared" si="4"/>
        <v>Aceptable</v>
      </c>
      <c r="W33" s="71">
        <v>4</v>
      </c>
      <c r="X33" s="71"/>
      <c r="Y33" s="71"/>
      <c r="Z33" s="71"/>
      <c r="AA33" s="79" t="s">
        <v>129</v>
      </c>
      <c r="AB33" s="71"/>
      <c r="AC33" s="71"/>
      <c r="AD33" s="71"/>
      <c r="AE33" s="71"/>
      <c r="AF33" s="71"/>
      <c r="AG33" s="104"/>
      <c r="AH33" s="3"/>
      <c r="AI33" s="3"/>
      <c r="AJ33" s="3"/>
      <c r="AK33" s="3"/>
      <c r="AL33" s="3"/>
      <c r="AM33" s="3"/>
      <c r="AN33" s="3"/>
      <c r="AO33" s="3"/>
      <c r="AP33" s="3"/>
      <c r="AQ33" s="21"/>
    </row>
    <row r="34" spans="1:43" ht="105.75" customHeight="1" thickBot="1" x14ac:dyDescent="0.25">
      <c r="A34" s="186"/>
      <c r="B34" s="188"/>
      <c r="C34" s="179"/>
      <c r="D34" s="190"/>
      <c r="E34" s="69" t="s">
        <v>90</v>
      </c>
      <c r="F34" s="70" t="s">
        <v>130</v>
      </c>
      <c r="G34" s="70" t="s">
        <v>131</v>
      </c>
      <c r="H34" s="62" t="s">
        <v>73</v>
      </c>
      <c r="I34" s="62" t="s">
        <v>73</v>
      </c>
      <c r="J34" s="62" t="s">
        <v>73</v>
      </c>
      <c r="K34" s="71"/>
      <c r="L34" s="71"/>
      <c r="M34" s="71" t="s">
        <v>75</v>
      </c>
      <c r="N34" s="71"/>
      <c r="O34" s="72">
        <v>6</v>
      </c>
      <c r="P34" s="73">
        <v>2</v>
      </c>
      <c r="Q34" s="74">
        <f t="shared" si="0"/>
        <v>12</v>
      </c>
      <c r="R34" s="75" t="str">
        <f t="shared" si="1"/>
        <v>(A)</v>
      </c>
      <c r="S34" s="71">
        <v>10</v>
      </c>
      <c r="T34" s="74">
        <f t="shared" si="2"/>
        <v>120</v>
      </c>
      <c r="U34" s="76" t="str">
        <f t="shared" si="3"/>
        <v>III</v>
      </c>
      <c r="V34" s="68" t="str">
        <f t="shared" si="4"/>
        <v>Aceptable</v>
      </c>
      <c r="W34" s="71">
        <v>4</v>
      </c>
      <c r="X34" s="71"/>
      <c r="Y34" s="71"/>
      <c r="Z34" s="71"/>
      <c r="AA34" s="79"/>
      <c r="AB34" s="71"/>
      <c r="AC34" s="71"/>
      <c r="AD34" s="71"/>
      <c r="AE34" s="71"/>
      <c r="AF34" s="71"/>
      <c r="AG34" s="104"/>
      <c r="AH34" s="3"/>
      <c r="AI34" s="3"/>
      <c r="AJ34" s="3"/>
      <c r="AK34" s="3"/>
      <c r="AL34" s="3"/>
      <c r="AM34" s="3"/>
      <c r="AN34" s="3"/>
      <c r="AO34" s="3"/>
      <c r="AP34" s="3"/>
      <c r="AQ34" s="21"/>
    </row>
    <row r="35" spans="1:43" ht="121.5" customHeight="1" thickBot="1" x14ac:dyDescent="0.25">
      <c r="A35" s="186"/>
      <c r="B35" s="188"/>
      <c r="C35" s="179"/>
      <c r="D35" s="190"/>
      <c r="E35" s="69" t="s">
        <v>90</v>
      </c>
      <c r="F35" s="70" t="s">
        <v>132</v>
      </c>
      <c r="G35" s="70" t="s">
        <v>133</v>
      </c>
      <c r="H35" s="62" t="s">
        <v>73</v>
      </c>
      <c r="I35" s="62" t="s">
        <v>73</v>
      </c>
      <c r="J35" s="62" t="s">
        <v>73</v>
      </c>
      <c r="K35" s="71"/>
      <c r="L35" s="71"/>
      <c r="M35" s="71"/>
      <c r="N35" s="71" t="s">
        <v>120</v>
      </c>
      <c r="O35" s="72">
        <v>6</v>
      </c>
      <c r="P35" s="73">
        <v>3</v>
      </c>
      <c r="Q35" s="74">
        <f t="shared" si="0"/>
        <v>18</v>
      </c>
      <c r="R35" s="75" t="str">
        <f t="shared" si="1"/>
        <v>(A)</v>
      </c>
      <c r="S35" s="71">
        <v>10</v>
      </c>
      <c r="T35" s="74">
        <f t="shared" si="2"/>
        <v>180</v>
      </c>
      <c r="U35" s="76" t="str">
        <f t="shared" si="3"/>
        <v>II</v>
      </c>
      <c r="V35" s="68" t="str">
        <f t="shared" si="4"/>
        <v>N0 Aceptable con Control Especifico</v>
      </c>
      <c r="W35" s="71">
        <v>4</v>
      </c>
      <c r="X35" s="71"/>
      <c r="Y35" s="71"/>
      <c r="Z35" s="71"/>
      <c r="AA35" s="105" t="s">
        <v>134</v>
      </c>
      <c r="AB35" s="71"/>
      <c r="AC35" s="106"/>
      <c r="AD35" s="106"/>
      <c r="AE35" s="106"/>
      <c r="AF35" s="106"/>
      <c r="AG35" s="107"/>
      <c r="AH35" s="3"/>
      <c r="AI35" s="3"/>
      <c r="AJ35" s="3"/>
      <c r="AK35" s="3"/>
      <c r="AL35" s="3"/>
      <c r="AM35" s="3"/>
      <c r="AN35" s="3"/>
      <c r="AO35" s="3"/>
      <c r="AP35" s="3"/>
      <c r="AQ35" s="21"/>
    </row>
    <row r="36" spans="1:43" ht="45.75" customHeight="1" thickBot="1" x14ac:dyDescent="0.25">
      <c r="A36" s="198" t="s">
        <v>67</v>
      </c>
      <c r="B36" s="199" t="s">
        <v>135</v>
      </c>
      <c r="C36" s="179" t="s">
        <v>136</v>
      </c>
      <c r="D36" s="190"/>
      <c r="E36" s="69" t="s">
        <v>90</v>
      </c>
      <c r="F36" s="81" t="s">
        <v>137</v>
      </c>
      <c r="G36" s="81" t="s">
        <v>138</v>
      </c>
      <c r="H36" s="62" t="s">
        <v>73</v>
      </c>
      <c r="I36" s="62" t="s">
        <v>73</v>
      </c>
      <c r="J36" s="62" t="s">
        <v>73</v>
      </c>
      <c r="K36" s="71"/>
      <c r="L36" s="71"/>
      <c r="M36" s="71" t="s">
        <v>75</v>
      </c>
      <c r="N36" s="71"/>
      <c r="O36" s="72">
        <v>2</v>
      </c>
      <c r="P36" s="73">
        <v>3</v>
      </c>
      <c r="Q36" s="74">
        <f t="shared" si="0"/>
        <v>6</v>
      </c>
      <c r="R36" s="75" t="str">
        <f t="shared" si="1"/>
        <v>(M)</v>
      </c>
      <c r="S36" s="71">
        <v>25</v>
      </c>
      <c r="T36" s="74">
        <f t="shared" si="2"/>
        <v>150</v>
      </c>
      <c r="U36" s="76" t="str">
        <f t="shared" si="3"/>
        <v>II</v>
      </c>
      <c r="V36" s="68" t="str">
        <f t="shared" si="4"/>
        <v>N0 Aceptable con Control Especifico</v>
      </c>
      <c r="W36" s="71">
        <v>4</v>
      </c>
      <c r="X36" s="71"/>
      <c r="Y36" s="71"/>
      <c r="Z36" s="71"/>
      <c r="AA36" s="105" t="s">
        <v>134</v>
      </c>
      <c r="AB36" s="71"/>
      <c r="AC36" s="184"/>
      <c r="AD36" s="184"/>
      <c r="AE36" s="184"/>
      <c r="AF36" s="184"/>
      <c r="AG36" s="184"/>
      <c r="AH36" s="3"/>
      <c r="AI36" s="3"/>
      <c r="AJ36" s="3"/>
      <c r="AK36" s="3"/>
      <c r="AL36" s="3"/>
      <c r="AM36" s="3"/>
      <c r="AN36" s="3"/>
      <c r="AO36" s="3"/>
      <c r="AP36" s="3"/>
      <c r="AQ36" s="21"/>
    </row>
    <row r="37" spans="1:43" ht="45.75" thickBot="1" x14ac:dyDescent="0.25">
      <c r="A37" s="198"/>
      <c r="B37" s="199"/>
      <c r="C37" s="179"/>
      <c r="D37" s="190"/>
      <c r="E37" s="69" t="s">
        <v>90</v>
      </c>
      <c r="F37" s="108" t="s">
        <v>139</v>
      </c>
      <c r="G37" s="81" t="s">
        <v>140</v>
      </c>
      <c r="H37" s="62" t="s">
        <v>73</v>
      </c>
      <c r="I37" s="62" t="s">
        <v>73</v>
      </c>
      <c r="J37" s="62" t="s">
        <v>73</v>
      </c>
      <c r="K37" s="71"/>
      <c r="L37" s="71"/>
      <c r="M37" s="71"/>
      <c r="N37" s="71"/>
      <c r="O37" s="72">
        <v>2</v>
      </c>
      <c r="P37" s="73">
        <v>3</v>
      </c>
      <c r="Q37" s="74">
        <f t="shared" si="0"/>
        <v>6</v>
      </c>
      <c r="R37" s="75" t="str">
        <f t="shared" si="1"/>
        <v>(M)</v>
      </c>
      <c r="S37" s="71">
        <v>25</v>
      </c>
      <c r="T37" s="74">
        <f t="shared" si="2"/>
        <v>150</v>
      </c>
      <c r="U37" s="76" t="str">
        <f t="shared" si="3"/>
        <v>II</v>
      </c>
      <c r="V37" s="68" t="str">
        <f t="shared" si="4"/>
        <v>N0 Aceptable con Control Especifico</v>
      </c>
      <c r="W37" s="71">
        <v>4</v>
      </c>
      <c r="X37" s="71"/>
      <c r="Y37" s="71"/>
      <c r="Z37" s="71"/>
      <c r="AA37" s="109" t="s">
        <v>141</v>
      </c>
      <c r="AB37" s="71"/>
      <c r="AC37" s="71"/>
      <c r="AD37" s="71"/>
      <c r="AE37" s="71"/>
      <c r="AF37" s="71"/>
      <c r="AG37" s="104"/>
      <c r="AH37" s="3"/>
      <c r="AI37" s="3"/>
      <c r="AJ37" s="3"/>
      <c r="AK37" s="3"/>
      <c r="AL37" s="3"/>
      <c r="AM37" s="3"/>
      <c r="AN37" s="3"/>
      <c r="AO37" s="3"/>
      <c r="AP37" s="3"/>
      <c r="AQ37" s="21"/>
    </row>
    <row r="38" spans="1:43" ht="45.75" thickBot="1" x14ac:dyDescent="0.25">
      <c r="A38" s="198"/>
      <c r="B38" s="199"/>
      <c r="C38" s="179"/>
      <c r="D38" s="190"/>
      <c r="E38" s="69" t="s">
        <v>90</v>
      </c>
      <c r="F38" s="108" t="s">
        <v>142</v>
      </c>
      <c r="G38" s="81" t="s">
        <v>138</v>
      </c>
      <c r="H38" s="62" t="s">
        <v>73</v>
      </c>
      <c r="I38" s="62" t="s">
        <v>73</v>
      </c>
      <c r="J38" s="62" t="s">
        <v>73</v>
      </c>
      <c r="K38" s="71"/>
      <c r="L38" s="71"/>
      <c r="M38" s="71"/>
      <c r="N38" s="71"/>
      <c r="O38" s="72">
        <v>6</v>
      </c>
      <c r="P38" s="73">
        <v>3</v>
      </c>
      <c r="Q38" s="74">
        <f t="shared" si="0"/>
        <v>18</v>
      </c>
      <c r="R38" s="75" t="str">
        <f t="shared" si="1"/>
        <v>(A)</v>
      </c>
      <c r="S38" s="71">
        <v>25</v>
      </c>
      <c r="T38" s="74">
        <f t="shared" si="2"/>
        <v>450</v>
      </c>
      <c r="U38" s="76" t="str">
        <f t="shared" si="3"/>
        <v>II</v>
      </c>
      <c r="V38" s="68" t="str">
        <f t="shared" si="4"/>
        <v>N0 Aceptable con Control Especifico</v>
      </c>
      <c r="W38" s="71"/>
      <c r="X38" s="71"/>
      <c r="Y38" s="71"/>
      <c r="Z38" s="71"/>
      <c r="AA38" s="110"/>
      <c r="AB38" s="71"/>
      <c r="AC38" s="104"/>
      <c r="AD38" s="104"/>
      <c r="AE38" s="104"/>
      <c r="AF38" s="104"/>
      <c r="AG38" s="104"/>
      <c r="AH38" s="3"/>
      <c r="AI38" s="3"/>
      <c r="AJ38" s="3"/>
      <c r="AK38" s="3"/>
      <c r="AL38" s="3"/>
      <c r="AM38" s="3"/>
      <c r="AN38" s="3"/>
      <c r="AO38" s="3"/>
      <c r="AP38" s="3"/>
      <c r="AQ38" s="21"/>
    </row>
    <row r="39" spans="1:43" s="22" customFormat="1" ht="96" customHeight="1" thickBot="1" x14ac:dyDescent="0.25">
      <c r="A39" s="198"/>
      <c r="B39" s="199"/>
      <c r="C39" s="179"/>
      <c r="D39" s="190"/>
      <c r="E39" s="69" t="s">
        <v>11</v>
      </c>
      <c r="F39" s="81" t="s">
        <v>143</v>
      </c>
      <c r="G39" s="81" t="s">
        <v>144</v>
      </c>
      <c r="H39" s="62" t="s">
        <v>73</v>
      </c>
      <c r="I39" s="62" t="s">
        <v>73</v>
      </c>
      <c r="J39" s="62" t="s">
        <v>73</v>
      </c>
      <c r="K39" s="71"/>
      <c r="L39" s="71" t="s">
        <v>85</v>
      </c>
      <c r="M39" s="71"/>
      <c r="N39" s="71"/>
      <c r="O39" s="72">
        <v>6</v>
      </c>
      <c r="P39" s="73">
        <v>2</v>
      </c>
      <c r="Q39" s="74">
        <f t="shared" si="0"/>
        <v>12</v>
      </c>
      <c r="R39" s="75" t="str">
        <f t="shared" si="1"/>
        <v>(A)</v>
      </c>
      <c r="S39" s="71">
        <v>10</v>
      </c>
      <c r="T39" s="74">
        <f t="shared" si="2"/>
        <v>120</v>
      </c>
      <c r="U39" s="76" t="str">
        <f t="shared" si="3"/>
        <v>III</v>
      </c>
      <c r="V39" s="68" t="str">
        <f t="shared" si="4"/>
        <v>Aceptable</v>
      </c>
      <c r="W39" s="71">
        <v>4</v>
      </c>
      <c r="X39" s="71"/>
      <c r="Y39" s="71"/>
      <c r="Z39" s="71"/>
      <c r="AA39" s="111" t="s">
        <v>145</v>
      </c>
      <c r="AB39" s="71"/>
      <c r="AC39" s="184"/>
      <c r="AD39" s="184"/>
      <c r="AE39" s="184"/>
      <c r="AF39" s="184"/>
      <c r="AG39" s="184"/>
      <c r="AH39" s="29"/>
      <c r="AI39" s="21"/>
      <c r="AJ39" s="21"/>
      <c r="AK39" s="21"/>
      <c r="AL39" s="21"/>
      <c r="AM39" s="21"/>
      <c r="AN39" s="21"/>
      <c r="AO39" s="21"/>
      <c r="AP39" s="21"/>
      <c r="AQ39" s="21"/>
    </row>
    <row r="40" spans="1:43" s="22" customFormat="1" ht="96" customHeight="1" thickBot="1" x14ac:dyDescent="0.25">
      <c r="A40" s="198"/>
      <c r="B40" s="199"/>
      <c r="C40" s="179"/>
      <c r="D40" s="190"/>
      <c r="E40" s="112" t="s">
        <v>15</v>
      </c>
      <c r="F40" s="108" t="s">
        <v>146</v>
      </c>
      <c r="G40" s="113" t="s">
        <v>147</v>
      </c>
      <c r="H40" s="62" t="s">
        <v>73</v>
      </c>
      <c r="I40" s="62" t="s">
        <v>73</v>
      </c>
      <c r="J40" s="62" t="s">
        <v>73</v>
      </c>
      <c r="K40" s="114"/>
      <c r="L40" s="114"/>
      <c r="M40" s="114"/>
      <c r="N40" s="114" t="s">
        <v>120</v>
      </c>
      <c r="O40" s="72">
        <v>2</v>
      </c>
      <c r="P40" s="73">
        <v>3</v>
      </c>
      <c r="Q40" s="74">
        <f t="shared" si="0"/>
        <v>6</v>
      </c>
      <c r="R40" s="75" t="str">
        <f t="shared" si="1"/>
        <v>(M)</v>
      </c>
      <c r="S40" s="71">
        <v>10</v>
      </c>
      <c r="T40" s="74">
        <f t="shared" si="2"/>
        <v>60</v>
      </c>
      <c r="U40" s="76" t="str">
        <f t="shared" si="3"/>
        <v>III</v>
      </c>
      <c r="V40" s="68" t="str">
        <f t="shared" si="4"/>
        <v>Aceptable</v>
      </c>
      <c r="W40" s="71">
        <v>4</v>
      </c>
      <c r="X40" s="114"/>
      <c r="Y40" s="114"/>
      <c r="Z40" s="114"/>
      <c r="AA40" s="71" t="s">
        <v>148</v>
      </c>
      <c r="AB40" s="114"/>
      <c r="AC40" s="71"/>
      <c r="AD40" s="71"/>
      <c r="AE40" s="71"/>
      <c r="AF40" s="71"/>
      <c r="AG40" s="104"/>
      <c r="AH40" s="29"/>
      <c r="AI40" s="21"/>
      <c r="AJ40" s="21"/>
      <c r="AK40" s="21"/>
      <c r="AL40" s="21"/>
      <c r="AM40" s="21"/>
      <c r="AN40" s="21"/>
      <c r="AO40" s="21"/>
      <c r="AP40" s="21"/>
      <c r="AQ40" s="21"/>
    </row>
    <row r="41" spans="1:43" s="22" customFormat="1" ht="96" customHeight="1" thickBot="1" x14ac:dyDescent="0.25">
      <c r="A41" s="198"/>
      <c r="B41" s="199"/>
      <c r="C41" s="179"/>
      <c r="D41" s="190"/>
      <c r="E41" s="112" t="s">
        <v>13</v>
      </c>
      <c r="F41" s="115" t="s">
        <v>149</v>
      </c>
      <c r="G41" s="113" t="s">
        <v>150</v>
      </c>
      <c r="H41" s="62" t="s">
        <v>73</v>
      </c>
      <c r="I41" s="62" t="s">
        <v>73</v>
      </c>
      <c r="J41" s="62" t="s">
        <v>73</v>
      </c>
      <c r="K41" s="114"/>
      <c r="L41" s="114"/>
      <c r="M41" s="114"/>
      <c r="N41" s="114"/>
      <c r="O41" s="72">
        <v>2</v>
      </c>
      <c r="P41" s="73">
        <v>3</v>
      </c>
      <c r="Q41" s="74">
        <f t="shared" si="0"/>
        <v>6</v>
      </c>
      <c r="R41" s="75" t="str">
        <f t="shared" si="1"/>
        <v>(M)</v>
      </c>
      <c r="S41" s="71">
        <v>10</v>
      </c>
      <c r="T41" s="74">
        <f t="shared" si="2"/>
        <v>60</v>
      </c>
      <c r="U41" s="76" t="str">
        <f t="shared" si="3"/>
        <v>III</v>
      </c>
      <c r="V41" s="68" t="str">
        <f t="shared" si="4"/>
        <v>Aceptable</v>
      </c>
      <c r="W41" s="71">
        <v>4</v>
      </c>
      <c r="X41" s="114"/>
      <c r="Y41" s="114"/>
      <c r="Z41" s="114"/>
      <c r="AA41" s="114"/>
      <c r="AB41" s="114" t="s">
        <v>151</v>
      </c>
      <c r="AC41" s="71"/>
      <c r="AD41" s="71"/>
      <c r="AE41" s="71"/>
      <c r="AF41" s="71"/>
      <c r="AG41" s="104"/>
      <c r="AH41" s="29"/>
      <c r="AI41" s="21"/>
      <c r="AJ41" s="21"/>
      <c r="AK41" s="21"/>
      <c r="AL41" s="21"/>
      <c r="AM41" s="21"/>
      <c r="AN41" s="21"/>
      <c r="AO41" s="21"/>
      <c r="AP41" s="21"/>
      <c r="AQ41" s="21"/>
    </row>
    <row r="42" spans="1:43" s="22" customFormat="1" ht="96" customHeight="1" thickBot="1" x14ac:dyDescent="0.25">
      <c r="A42" s="198"/>
      <c r="B42" s="199"/>
      <c r="C42" s="179"/>
      <c r="D42" s="190"/>
      <c r="E42" s="69" t="s">
        <v>106</v>
      </c>
      <c r="F42" s="116" t="s">
        <v>152</v>
      </c>
      <c r="G42" s="81" t="s">
        <v>153</v>
      </c>
      <c r="H42" s="62" t="s">
        <v>73</v>
      </c>
      <c r="I42" s="62" t="s">
        <v>73</v>
      </c>
      <c r="J42" s="62" t="s">
        <v>109</v>
      </c>
      <c r="K42" s="114"/>
      <c r="L42" s="114"/>
      <c r="M42" s="114"/>
      <c r="N42" s="114"/>
      <c r="O42" s="72">
        <v>6</v>
      </c>
      <c r="P42" s="73">
        <v>2</v>
      </c>
      <c r="Q42" s="74">
        <f t="shared" si="0"/>
        <v>12</v>
      </c>
      <c r="R42" s="75" t="str">
        <f t="shared" si="1"/>
        <v>(A)</v>
      </c>
      <c r="S42" s="71">
        <v>25</v>
      </c>
      <c r="T42" s="74">
        <f t="shared" si="2"/>
        <v>300</v>
      </c>
      <c r="U42" s="76" t="str">
        <f t="shared" si="3"/>
        <v>II</v>
      </c>
      <c r="V42" s="68" t="str">
        <f t="shared" si="4"/>
        <v>N0 Aceptable con Control Especifico</v>
      </c>
      <c r="W42" s="71">
        <v>4</v>
      </c>
      <c r="X42" s="114"/>
      <c r="Y42" s="114"/>
      <c r="Z42" s="114"/>
      <c r="AA42" s="114" t="s">
        <v>154</v>
      </c>
      <c r="AB42" s="114"/>
      <c r="AC42" s="114"/>
      <c r="AD42" s="114"/>
      <c r="AE42" s="114"/>
      <c r="AF42" s="114"/>
      <c r="AG42" s="117"/>
      <c r="AH42" s="29"/>
      <c r="AI42" s="21"/>
      <c r="AJ42" s="21"/>
      <c r="AK42" s="21"/>
      <c r="AL42" s="21"/>
      <c r="AM42" s="21"/>
      <c r="AN42" s="21"/>
      <c r="AO42" s="21"/>
      <c r="AP42" s="21"/>
      <c r="AQ42" s="21"/>
    </row>
    <row r="43" spans="1:43" s="22" customFormat="1" ht="106.5" customHeight="1" thickBot="1" x14ac:dyDescent="0.25">
      <c r="A43" s="198"/>
      <c r="B43" s="199"/>
      <c r="C43" s="179"/>
      <c r="D43" s="190"/>
      <c r="E43" s="69" t="s">
        <v>106</v>
      </c>
      <c r="F43" s="116" t="s">
        <v>155</v>
      </c>
      <c r="G43" s="81" t="s">
        <v>108</v>
      </c>
      <c r="H43" s="62" t="s">
        <v>73</v>
      </c>
      <c r="I43" s="62" t="s">
        <v>73</v>
      </c>
      <c r="J43" s="62" t="s">
        <v>109</v>
      </c>
      <c r="K43" s="71"/>
      <c r="L43" s="71" t="s">
        <v>85</v>
      </c>
      <c r="M43" s="71"/>
      <c r="N43" s="71"/>
      <c r="O43" s="72">
        <v>6</v>
      </c>
      <c r="P43" s="73">
        <v>2</v>
      </c>
      <c r="Q43" s="74">
        <f t="shared" si="0"/>
        <v>12</v>
      </c>
      <c r="R43" s="75" t="str">
        <f t="shared" si="1"/>
        <v>(A)</v>
      </c>
      <c r="S43" s="71">
        <v>25</v>
      </c>
      <c r="T43" s="74">
        <f t="shared" si="2"/>
        <v>300</v>
      </c>
      <c r="U43" s="76" t="str">
        <f t="shared" si="3"/>
        <v>II</v>
      </c>
      <c r="V43" s="68" t="str">
        <f t="shared" si="4"/>
        <v>N0 Aceptable con Control Especifico</v>
      </c>
      <c r="W43" s="71">
        <v>4</v>
      </c>
      <c r="X43" s="71"/>
      <c r="Y43" s="71"/>
      <c r="Z43" s="71"/>
      <c r="AA43" s="114" t="s">
        <v>154</v>
      </c>
      <c r="AB43" s="71"/>
      <c r="AC43" s="192"/>
      <c r="AD43" s="192"/>
      <c r="AE43" s="192"/>
      <c r="AF43" s="192"/>
      <c r="AG43" s="192"/>
      <c r="AH43" s="29"/>
      <c r="AI43" s="21"/>
      <c r="AJ43" s="21"/>
      <c r="AK43" s="21"/>
      <c r="AL43" s="21"/>
      <c r="AM43" s="21"/>
      <c r="AN43" s="21"/>
      <c r="AO43" s="21"/>
      <c r="AP43" s="21"/>
      <c r="AQ43" s="21"/>
    </row>
    <row r="44" spans="1:43" s="22" customFormat="1" ht="106.5" customHeight="1" thickBot="1" x14ac:dyDescent="0.25">
      <c r="A44" s="193" t="s">
        <v>156</v>
      </c>
      <c r="B44" s="195" t="s">
        <v>157</v>
      </c>
      <c r="C44" s="178" t="s">
        <v>158</v>
      </c>
      <c r="D44" s="197" t="s">
        <v>159</v>
      </c>
      <c r="E44" s="118" t="s">
        <v>15</v>
      </c>
      <c r="F44" s="116" t="s">
        <v>160</v>
      </c>
      <c r="G44" s="119" t="s">
        <v>161</v>
      </c>
      <c r="H44" s="62"/>
      <c r="I44" s="62"/>
      <c r="J44" s="62"/>
      <c r="K44" s="71"/>
      <c r="L44" s="71"/>
      <c r="M44" s="71" t="s">
        <v>75</v>
      </c>
      <c r="N44" s="71"/>
      <c r="O44" s="72">
        <v>6</v>
      </c>
      <c r="P44" s="73">
        <v>2</v>
      </c>
      <c r="Q44" s="74">
        <f t="shared" si="0"/>
        <v>12</v>
      </c>
      <c r="R44" s="75" t="str">
        <f t="shared" si="1"/>
        <v>(A)</v>
      </c>
      <c r="S44" s="71">
        <v>10</v>
      </c>
      <c r="T44" s="74">
        <f t="shared" si="2"/>
        <v>120</v>
      </c>
      <c r="U44" s="76" t="str">
        <f t="shared" si="3"/>
        <v>III</v>
      </c>
      <c r="V44" s="68" t="str">
        <f t="shared" si="4"/>
        <v>Aceptable</v>
      </c>
      <c r="W44" s="71"/>
      <c r="X44" s="71"/>
      <c r="Y44" s="71"/>
      <c r="Z44" s="71"/>
      <c r="AA44" s="114" t="s">
        <v>105</v>
      </c>
      <c r="AB44" s="71"/>
      <c r="AC44" s="71"/>
      <c r="AD44" s="71"/>
      <c r="AE44" s="71"/>
      <c r="AF44" s="71"/>
      <c r="AG44" s="71"/>
      <c r="AH44" s="29"/>
      <c r="AI44" s="21"/>
      <c r="AJ44" s="21"/>
      <c r="AK44" s="21"/>
      <c r="AL44" s="21"/>
      <c r="AM44" s="21"/>
      <c r="AN44" s="21"/>
      <c r="AO44" s="21"/>
      <c r="AP44" s="21"/>
      <c r="AQ44" s="21"/>
    </row>
    <row r="45" spans="1:43" s="22" customFormat="1" ht="106.5" customHeight="1" thickBot="1" x14ac:dyDescent="0.25">
      <c r="A45" s="194"/>
      <c r="B45" s="196"/>
      <c r="C45" s="180"/>
      <c r="D45" s="180"/>
      <c r="E45" s="94" t="s">
        <v>11</v>
      </c>
      <c r="F45" s="116" t="s">
        <v>162</v>
      </c>
      <c r="G45" s="120" t="s">
        <v>81</v>
      </c>
      <c r="H45" s="62"/>
      <c r="I45" s="62"/>
      <c r="J45" s="62"/>
      <c r="K45" s="71"/>
      <c r="L45" s="71"/>
      <c r="M45" s="71"/>
      <c r="N45" s="71" t="s">
        <v>120</v>
      </c>
      <c r="O45" s="72">
        <v>2</v>
      </c>
      <c r="P45" s="73">
        <v>4</v>
      </c>
      <c r="Q45" s="74">
        <f t="shared" si="0"/>
        <v>8</v>
      </c>
      <c r="R45" s="75" t="str">
        <f t="shared" si="1"/>
        <v>(M)</v>
      </c>
      <c r="S45" s="71">
        <v>10</v>
      </c>
      <c r="T45" s="74">
        <f t="shared" si="2"/>
        <v>80</v>
      </c>
      <c r="U45" s="76" t="str">
        <f t="shared" si="3"/>
        <v>III</v>
      </c>
      <c r="V45" s="68" t="str">
        <f t="shared" si="4"/>
        <v>Aceptable</v>
      </c>
      <c r="W45" s="71"/>
      <c r="X45" s="71"/>
      <c r="Y45" s="71"/>
      <c r="Z45" s="71"/>
      <c r="AA45" s="114"/>
      <c r="AB45" s="71"/>
      <c r="AC45" s="71"/>
      <c r="AD45" s="71"/>
      <c r="AE45" s="71"/>
      <c r="AF45" s="71"/>
      <c r="AG45" s="71"/>
      <c r="AH45" s="29"/>
      <c r="AI45" s="21"/>
      <c r="AJ45" s="21"/>
      <c r="AK45" s="21"/>
      <c r="AL45" s="21"/>
      <c r="AM45" s="21"/>
      <c r="AN45" s="21"/>
      <c r="AO45" s="21"/>
      <c r="AP45" s="21"/>
      <c r="AQ45" s="21"/>
    </row>
    <row r="46" spans="1:43" s="22" customFormat="1" ht="106.5" customHeight="1" thickBot="1" x14ac:dyDescent="0.25">
      <c r="A46" s="194"/>
      <c r="B46" s="196"/>
      <c r="C46" s="180"/>
      <c r="D46" s="180"/>
      <c r="E46" s="118" t="s">
        <v>90</v>
      </c>
      <c r="F46" s="116" t="s">
        <v>97</v>
      </c>
      <c r="G46" s="121" t="s">
        <v>98</v>
      </c>
      <c r="H46" s="62"/>
      <c r="I46" s="62"/>
      <c r="J46" s="62"/>
      <c r="K46" s="71"/>
      <c r="L46" s="71"/>
      <c r="M46" s="71" t="s">
        <v>75</v>
      </c>
      <c r="N46" s="71"/>
      <c r="O46" s="72">
        <v>6</v>
      </c>
      <c r="P46" s="73">
        <v>2</v>
      </c>
      <c r="Q46" s="74">
        <f t="shared" si="0"/>
        <v>12</v>
      </c>
      <c r="R46" s="75" t="str">
        <f t="shared" si="1"/>
        <v>(A)</v>
      </c>
      <c r="S46" s="71">
        <v>10</v>
      </c>
      <c r="T46" s="74">
        <f t="shared" si="2"/>
        <v>120</v>
      </c>
      <c r="U46" s="76" t="str">
        <f t="shared" si="3"/>
        <v>III</v>
      </c>
      <c r="V46" s="68" t="str">
        <f t="shared" si="4"/>
        <v>Aceptable</v>
      </c>
      <c r="W46" s="71"/>
      <c r="X46" s="71"/>
      <c r="Y46" s="71"/>
      <c r="Z46" s="71"/>
      <c r="AA46" s="114" t="s">
        <v>163</v>
      </c>
      <c r="AB46" s="71"/>
      <c r="AC46" s="71"/>
      <c r="AD46" s="71"/>
      <c r="AE46" s="71"/>
      <c r="AF46" s="71"/>
      <c r="AG46" s="71"/>
      <c r="AH46" s="29"/>
      <c r="AI46" s="21"/>
      <c r="AJ46" s="21"/>
      <c r="AK46" s="21"/>
      <c r="AL46" s="21"/>
      <c r="AM46" s="21"/>
      <c r="AN46" s="21"/>
      <c r="AO46" s="21"/>
      <c r="AP46" s="21"/>
      <c r="AQ46" s="21"/>
    </row>
    <row r="47" spans="1:43" s="22" customFormat="1" ht="106.5" customHeight="1" thickBot="1" x14ac:dyDescent="0.25">
      <c r="A47" s="194"/>
      <c r="B47" s="196"/>
      <c r="C47" s="180"/>
      <c r="D47" s="180"/>
      <c r="E47" s="118" t="s">
        <v>90</v>
      </c>
      <c r="F47" s="116" t="s">
        <v>164</v>
      </c>
      <c r="G47" s="121" t="s">
        <v>165</v>
      </c>
      <c r="H47" s="62"/>
      <c r="I47" s="62"/>
      <c r="J47" s="62"/>
      <c r="K47" s="71"/>
      <c r="L47" s="71"/>
      <c r="M47" s="71" t="s">
        <v>75</v>
      </c>
      <c r="N47" s="71"/>
      <c r="O47" s="72">
        <v>6</v>
      </c>
      <c r="P47" s="73">
        <v>2</v>
      </c>
      <c r="Q47" s="74">
        <f t="shared" si="0"/>
        <v>12</v>
      </c>
      <c r="R47" s="75" t="str">
        <f t="shared" si="1"/>
        <v>(A)</v>
      </c>
      <c r="S47" s="71">
        <v>10</v>
      </c>
      <c r="T47" s="74">
        <f t="shared" si="2"/>
        <v>120</v>
      </c>
      <c r="U47" s="76" t="str">
        <f t="shared" si="3"/>
        <v>III</v>
      </c>
      <c r="V47" s="68" t="str">
        <f t="shared" si="4"/>
        <v>Aceptable</v>
      </c>
      <c r="W47" s="71"/>
      <c r="X47" s="71"/>
      <c r="Y47" s="71"/>
      <c r="Z47" s="71"/>
      <c r="AA47" s="114"/>
      <c r="AB47" s="71"/>
      <c r="AC47" s="71"/>
      <c r="AD47" s="71"/>
      <c r="AE47" s="71"/>
      <c r="AF47" s="71"/>
      <c r="AG47" s="71"/>
      <c r="AH47" s="29"/>
      <c r="AI47" s="21"/>
      <c r="AJ47" s="21"/>
      <c r="AK47" s="21"/>
      <c r="AL47" s="21"/>
      <c r="AM47" s="21"/>
      <c r="AN47" s="21"/>
      <c r="AO47" s="21"/>
      <c r="AP47" s="21"/>
      <c r="AQ47" s="21"/>
    </row>
    <row r="48" spans="1:43" s="22" customFormat="1" ht="106.5" customHeight="1" thickBot="1" x14ac:dyDescent="0.25">
      <c r="A48" s="194"/>
      <c r="B48" s="196"/>
      <c r="C48" s="180"/>
      <c r="D48" s="180"/>
      <c r="E48" s="118" t="s">
        <v>90</v>
      </c>
      <c r="F48" s="116" t="s">
        <v>166</v>
      </c>
      <c r="G48" s="81" t="s">
        <v>167</v>
      </c>
      <c r="H48" s="62"/>
      <c r="I48" s="62"/>
      <c r="J48" s="62"/>
      <c r="K48" s="71"/>
      <c r="L48" s="71"/>
      <c r="M48" s="71" t="s">
        <v>75</v>
      </c>
      <c r="N48" s="71"/>
      <c r="O48" s="72">
        <v>6</v>
      </c>
      <c r="P48" s="73">
        <v>2</v>
      </c>
      <c r="Q48" s="74">
        <f t="shared" si="0"/>
        <v>12</v>
      </c>
      <c r="R48" s="75" t="str">
        <f t="shared" si="1"/>
        <v>(A)</v>
      </c>
      <c r="S48" s="71">
        <v>10</v>
      </c>
      <c r="T48" s="74">
        <f t="shared" si="2"/>
        <v>120</v>
      </c>
      <c r="U48" s="76" t="str">
        <f t="shared" si="3"/>
        <v>III</v>
      </c>
      <c r="V48" s="68" t="str">
        <f t="shared" si="4"/>
        <v>Aceptable</v>
      </c>
      <c r="W48" s="71"/>
      <c r="X48" s="71"/>
      <c r="Y48" s="71"/>
      <c r="Z48" s="71"/>
      <c r="AA48" s="114"/>
      <c r="AB48" s="71"/>
      <c r="AC48" s="71"/>
      <c r="AD48" s="71"/>
      <c r="AE48" s="71"/>
      <c r="AF48" s="71"/>
      <c r="AG48" s="71"/>
      <c r="AH48" s="29"/>
      <c r="AI48" s="21"/>
      <c r="AJ48" s="21"/>
      <c r="AK48" s="21"/>
      <c r="AL48" s="21"/>
      <c r="AM48" s="21"/>
      <c r="AN48" s="21"/>
      <c r="AO48" s="21"/>
      <c r="AP48" s="21"/>
      <c r="AQ48" s="21"/>
    </row>
    <row r="49" spans="1:43" s="22" customFormat="1" ht="106.5" customHeight="1" thickBot="1" x14ac:dyDescent="0.25">
      <c r="A49" s="194"/>
      <c r="B49" s="196"/>
      <c r="C49" s="180"/>
      <c r="D49" s="180"/>
      <c r="E49" s="112" t="s">
        <v>13</v>
      </c>
      <c r="F49" s="116" t="s">
        <v>168</v>
      </c>
      <c r="G49" s="81" t="s">
        <v>169</v>
      </c>
      <c r="H49" s="122" t="s">
        <v>170</v>
      </c>
      <c r="I49" s="62"/>
      <c r="J49" s="122" t="s">
        <v>171</v>
      </c>
      <c r="K49" s="71"/>
      <c r="L49" s="71"/>
      <c r="M49" s="71"/>
      <c r="N49" s="71" t="s">
        <v>120</v>
      </c>
      <c r="O49" s="72">
        <v>2</v>
      </c>
      <c r="P49" s="73">
        <v>2</v>
      </c>
      <c r="Q49" s="74">
        <f t="shared" si="0"/>
        <v>4</v>
      </c>
      <c r="R49" s="75" t="str">
        <f t="shared" si="1"/>
        <v>(B)</v>
      </c>
      <c r="S49" s="71">
        <v>10</v>
      </c>
      <c r="T49" s="74">
        <f t="shared" si="2"/>
        <v>40</v>
      </c>
      <c r="U49" s="76" t="str">
        <f t="shared" si="3"/>
        <v>III</v>
      </c>
      <c r="V49" s="68" t="str">
        <f t="shared" si="4"/>
        <v>Aceptable</v>
      </c>
      <c r="W49" s="71"/>
      <c r="X49" s="71"/>
      <c r="Y49" s="71"/>
      <c r="Z49" s="71"/>
      <c r="AA49" s="114" t="s">
        <v>172</v>
      </c>
      <c r="AB49" s="71"/>
      <c r="AC49" s="71"/>
      <c r="AD49" s="71"/>
      <c r="AE49" s="71"/>
      <c r="AF49" s="71"/>
      <c r="AG49" s="71"/>
      <c r="AH49" s="29"/>
      <c r="AI49" s="21"/>
      <c r="AJ49" s="21"/>
      <c r="AK49" s="21"/>
      <c r="AL49" s="21"/>
      <c r="AM49" s="21"/>
      <c r="AN49" s="21"/>
      <c r="AO49" s="21"/>
      <c r="AP49" s="21"/>
      <c r="AQ49" s="21"/>
    </row>
    <row r="50" spans="1:43" s="22" customFormat="1" ht="106.5" customHeight="1" thickBot="1" x14ac:dyDescent="0.25">
      <c r="A50" s="194"/>
      <c r="B50" s="196"/>
      <c r="C50" s="180"/>
      <c r="D50" s="180"/>
      <c r="E50" s="69" t="s">
        <v>22</v>
      </c>
      <c r="F50" s="116" t="s">
        <v>173</v>
      </c>
      <c r="G50" s="81" t="s">
        <v>174</v>
      </c>
      <c r="H50" s="62"/>
      <c r="I50" s="62"/>
      <c r="J50" s="62"/>
      <c r="K50" s="71"/>
      <c r="L50" s="71"/>
      <c r="M50" s="71" t="s">
        <v>75</v>
      </c>
      <c r="N50" s="71"/>
      <c r="O50" s="72">
        <v>6</v>
      </c>
      <c r="P50" s="73">
        <v>2</v>
      </c>
      <c r="Q50" s="74">
        <f t="shared" si="0"/>
        <v>12</v>
      </c>
      <c r="R50" s="75" t="str">
        <f t="shared" si="1"/>
        <v>(A)</v>
      </c>
      <c r="S50" s="71">
        <v>10</v>
      </c>
      <c r="T50" s="74">
        <f t="shared" si="2"/>
        <v>120</v>
      </c>
      <c r="U50" s="76" t="str">
        <f t="shared" si="3"/>
        <v>III</v>
      </c>
      <c r="V50" s="68" t="str">
        <f t="shared" si="4"/>
        <v>Aceptable</v>
      </c>
      <c r="W50" s="71"/>
      <c r="X50" s="71"/>
      <c r="Y50" s="71"/>
      <c r="Z50" s="71"/>
      <c r="AA50" s="114" t="s">
        <v>175</v>
      </c>
      <c r="AB50" s="71"/>
      <c r="AC50" s="71"/>
      <c r="AD50" s="71"/>
      <c r="AE50" s="71"/>
      <c r="AF50" s="71"/>
      <c r="AG50" s="71"/>
      <c r="AH50" s="29"/>
      <c r="AI50" s="21"/>
      <c r="AJ50" s="21"/>
      <c r="AK50" s="21"/>
      <c r="AL50" s="21"/>
      <c r="AM50" s="21"/>
      <c r="AN50" s="21"/>
      <c r="AO50" s="21"/>
      <c r="AP50" s="21"/>
      <c r="AQ50" s="21"/>
    </row>
    <row r="51" spans="1:43" s="22" customFormat="1" ht="132.75" customHeight="1" thickBot="1" x14ac:dyDescent="0.25">
      <c r="A51" s="200" t="s">
        <v>176</v>
      </c>
      <c r="B51" s="195" t="s">
        <v>177</v>
      </c>
      <c r="C51" s="179" t="s">
        <v>178</v>
      </c>
      <c r="D51" s="190"/>
      <c r="E51" s="123" t="s">
        <v>11</v>
      </c>
      <c r="F51" s="124" t="s">
        <v>179</v>
      </c>
      <c r="G51" s="124" t="s">
        <v>88</v>
      </c>
      <c r="H51" s="62" t="s">
        <v>73</v>
      </c>
      <c r="I51" s="62" t="s">
        <v>73</v>
      </c>
      <c r="J51" s="62" t="s">
        <v>73</v>
      </c>
      <c r="K51" s="71"/>
      <c r="L51" s="71"/>
      <c r="M51" s="71"/>
      <c r="N51" s="71"/>
      <c r="O51" s="72">
        <v>6</v>
      </c>
      <c r="P51" s="73">
        <v>2</v>
      </c>
      <c r="Q51" s="74">
        <f t="shared" si="0"/>
        <v>12</v>
      </c>
      <c r="R51" s="75" t="str">
        <f t="shared" si="1"/>
        <v>(A)</v>
      </c>
      <c r="S51" s="71">
        <v>10</v>
      </c>
      <c r="T51" s="74">
        <f t="shared" si="2"/>
        <v>120</v>
      </c>
      <c r="U51" s="76" t="str">
        <f t="shared" si="3"/>
        <v>III</v>
      </c>
      <c r="V51" s="68" t="str">
        <f t="shared" si="4"/>
        <v>Aceptable</v>
      </c>
      <c r="W51" s="71">
        <v>4</v>
      </c>
      <c r="X51" s="71"/>
      <c r="Y51" s="71"/>
      <c r="Z51" s="71"/>
      <c r="AA51" s="71" t="s">
        <v>180</v>
      </c>
      <c r="AB51" s="71"/>
      <c r="AC51" s="71"/>
      <c r="AD51" s="71"/>
      <c r="AE51" s="71"/>
      <c r="AF51" s="71"/>
      <c r="AG51" s="71"/>
      <c r="AH51" s="29"/>
      <c r="AI51" s="21"/>
      <c r="AJ51" s="21"/>
      <c r="AK51" s="21"/>
      <c r="AL51" s="21"/>
      <c r="AM51" s="21"/>
      <c r="AN51" s="21"/>
      <c r="AO51" s="21"/>
      <c r="AP51" s="21"/>
      <c r="AQ51" s="21"/>
    </row>
    <row r="52" spans="1:43" s="22" customFormat="1" ht="89.25" customHeight="1" thickBot="1" x14ac:dyDescent="0.25">
      <c r="A52" s="200"/>
      <c r="B52" s="195"/>
      <c r="C52" s="179"/>
      <c r="D52" s="190"/>
      <c r="E52" s="69" t="s">
        <v>90</v>
      </c>
      <c r="F52" s="70" t="s">
        <v>94</v>
      </c>
      <c r="G52" s="70" t="s">
        <v>95</v>
      </c>
      <c r="H52" s="62" t="s">
        <v>73</v>
      </c>
      <c r="I52" s="62" t="s">
        <v>73</v>
      </c>
      <c r="J52" s="62" t="s">
        <v>73</v>
      </c>
      <c r="K52" s="71"/>
      <c r="L52" s="71" t="s">
        <v>85</v>
      </c>
      <c r="M52" s="71"/>
      <c r="N52" s="71"/>
      <c r="O52" s="72">
        <v>6</v>
      </c>
      <c r="P52" s="73">
        <v>3</v>
      </c>
      <c r="Q52" s="74">
        <f t="shared" si="0"/>
        <v>18</v>
      </c>
      <c r="R52" s="75" t="str">
        <f t="shared" si="1"/>
        <v>(A)</v>
      </c>
      <c r="S52" s="71">
        <v>10</v>
      </c>
      <c r="T52" s="74">
        <f t="shared" si="2"/>
        <v>180</v>
      </c>
      <c r="U52" s="76" t="str">
        <f t="shared" si="3"/>
        <v>II</v>
      </c>
      <c r="V52" s="68" t="str">
        <f t="shared" si="4"/>
        <v>N0 Aceptable con Control Especifico</v>
      </c>
      <c r="W52" s="71">
        <v>9</v>
      </c>
      <c r="X52" s="71"/>
      <c r="Y52" s="71"/>
      <c r="Z52" s="71"/>
      <c r="AA52" s="79" t="s">
        <v>96</v>
      </c>
      <c r="AB52" s="71"/>
      <c r="AC52" s="71"/>
      <c r="AD52" s="71"/>
      <c r="AE52" s="71"/>
      <c r="AF52" s="71"/>
      <c r="AG52" s="104"/>
      <c r="AH52" s="29"/>
      <c r="AI52" s="21"/>
      <c r="AJ52" s="21"/>
      <c r="AK52" s="21"/>
      <c r="AL52" s="21"/>
      <c r="AM52" s="21"/>
      <c r="AN52" s="21"/>
      <c r="AO52" s="21"/>
      <c r="AP52" s="21"/>
      <c r="AQ52" s="21"/>
    </row>
    <row r="53" spans="1:43" s="22" customFormat="1" ht="132.75" customHeight="1" thickBot="1" x14ac:dyDescent="0.25">
      <c r="A53" s="200"/>
      <c r="B53" s="195"/>
      <c r="C53" s="179"/>
      <c r="D53" s="190"/>
      <c r="E53" s="69" t="s">
        <v>22</v>
      </c>
      <c r="F53" s="70" t="s">
        <v>77</v>
      </c>
      <c r="G53" s="70" t="s">
        <v>78</v>
      </c>
      <c r="H53" s="62" t="s">
        <v>73</v>
      </c>
      <c r="I53" s="62" t="s">
        <v>73</v>
      </c>
      <c r="J53" s="62" t="s">
        <v>74</v>
      </c>
      <c r="K53" s="71"/>
      <c r="L53" s="71"/>
      <c r="M53" s="71"/>
      <c r="N53" s="71"/>
      <c r="O53" s="72">
        <v>6</v>
      </c>
      <c r="P53" s="73">
        <v>3</v>
      </c>
      <c r="Q53" s="74">
        <f t="shared" si="0"/>
        <v>18</v>
      </c>
      <c r="R53" s="75" t="str">
        <f t="shared" si="1"/>
        <v>(A)</v>
      </c>
      <c r="S53" s="71">
        <v>10</v>
      </c>
      <c r="T53" s="74">
        <f t="shared" si="2"/>
        <v>180</v>
      </c>
      <c r="U53" s="76" t="str">
        <f t="shared" si="3"/>
        <v>II</v>
      </c>
      <c r="V53" s="68" t="str">
        <f t="shared" si="4"/>
        <v>N0 Aceptable con Control Especifico</v>
      </c>
      <c r="W53" s="71">
        <v>4</v>
      </c>
      <c r="X53" s="71"/>
      <c r="Y53" s="71"/>
      <c r="Z53" s="71"/>
      <c r="AA53" s="71" t="s">
        <v>181</v>
      </c>
      <c r="AB53" s="71"/>
      <c r="AC53" s="71"/>
      <c r="AD53" s="71"/>
      <c r="AE53" s="71"/>
      <c r="AF53" s="71"/>
      <c r="AG53" s="71"/>
      <c r="AH53" s="29"/>
      <c r="AI53" s="21"/>
      <c r="AJ53" s="21"/>
      <c r="AK53" s="21"/>
      <c r="AL53" s="21"/>
      <c r="AM53" s="21"/>
      <c r="AN53" s="21"/>
      <c r="AO53" s="21"/>
      <c r="AP53" s="21"/>
      <c r="AQ53" s="21"/>
    </row>
    <row r="54" spans="1:43" s="22" customFormat="1" ht="132.75" customHeight="1" thickBot="1" x14ac:dyDescent="0.25">
      <c r="A54" s="200"/>
      <c r="B54" s="195"/>
      <c r="C54" s="179"/>
      <c r="D54" s="190"/>
      <c r="E54" s="69" t="s">
        <v>22</v>
      </c>
      <c r="F54" s="70" t="s">
        <v>71</v>
      </c>
      <c r="G54" s="70" t="s">
        <v>182</v>
      </c>
      <c r="H54" s="62" t="s">
        <v>73</v>
      </c>
      <c r="I54" s="62" t="s">
        <v>73</v>
      </c>
      <c r="J54" s="62" t="s">
        <v>74</v>
      </c>
      <c r="K54" s="71"/>
      <c r="L54" s="71"/>
      <c r="M54" s="71"/>
      <c r="N54" s="71"/>
      <c r="O54" s="72">
        <v>2</v>
      </c>
      <c r="P54" s="73">
        <v>4</v>
      </c>
      <c r="Q54" s="74">
        <f t="shared" si="0"/>
        <v>8</v>
      </c>
      <c r="R54" s="75" t="str">
        <f t="shared" si="1"/>
        <v>(M)</v>
      </c>
      <c r="S54" s="71">
        <v>10</v>
      </c>
      <c r="T54" s="74">
        <f t="shared" si="2"/>
        <v>80</v>
      </c>
      <c r="U54" s="76" t="str">
        <f t="shared" si="3"/>
        <v>III</v>
      </c>
      <c r="V54" s="68" t="str">
        <f t="shared" si="4"/>
        <v>Aceptable</v>
      </c>
      <c r="W54" s="71">
        <v>4</v>
      </c>
      <c r="X54" s="71"/>
      <c r="Y54" s="71"/>
      <c r="Z54" s="71" t="s">
        <v>183</v>
      </c>
      <c r="AA54" s="71"/>
      <c r="AB54" s="71"/>
      <c r="AC54" s="71"/>
      <c r="AD54" s="71"/>
      <c r="AE54" s="71"/>
      <c r="AF54" s="71"/>
      <c r="AG54" s="71"/>
      <c r="AH54" s="29"/>
      <c r="AI54" s="21"/>
      <c r="AJ54" s="21"/>
      <c r="AK54" s="21"/>
      <c r="AL54" s="21"/>
      <c r="AM54" s="21"/>
      <c r="AN54" s="21"/>
      <c r="AO54" s="21"/>
      <c r="AP54" s="21"/>
      <c r="AQ54" s="21"/>
    </row>
    <row r="55" spans="1:43" s="22" customFormat="1" ht="132.75" customHeight="1" thickBot="1" x14ac:dyDescent="0.25">
      <c r="A55" s="200"/>
      <c r="B55" s="195"/>
      <c r="C55" s="179"/>
      <c r="D55" s="190"/>
      <c r="E55" s="94" t="s">
        <v>106</v>
      </c>
      <c r="F55" s="95" t="s">
        <v>184</v>
      </c>
      <c r="G55" s="95" t="s">
        <v>112</v>
      </c>
      <c r="H55" s="62" t="s">
        <v>73</v>
      </c>
      <c r="I55" s="62" t="s">
        <v>73</v>
      </c>
      <c r="J55" s="62" t="s">
        <v>109</v>
      </c>
      <c r="K55" s="71"/>
      <c r="L55" s="71"/>
      <c r="M55" s="71"/>
      <c r="N55" s="71"/>
      <c r="O55" s="72">
        <v>6</v>
      </c>
      <c r="P55" s="73">
        <v>3</v>
      </c>
      <c r="Q55" s="74">
        <f t="shared" si="0"/>
        <v>18</v>
      </c>
      <c r="R55" s="75" t="str">
        <f t="shared" si="1"/>
        <v>(A)</v>
      </c>
      <c r="S55" s="71">
        <v>25</v>
      </c>
      <c r="T55" s="74">
        <f t="shared" si="2"/>
        <v>450</v>
      </c>
      <c r="U55" s="76" t="str">
        <f t="shared" si="3"/>
        <v>II</v>
      </c>
      <c r="V55" s="68" t="str">
        <f t="shared" si="4"/>
        <v>N0 Aceptable con Control Especifico</v>
      </c>
      <c r="W55" s="71">
        <v>4</v>
      </c>
      <c r="X55" s="71"/>
      <c r="Y55" s="71"/>
      <c r="Z55" s="71"/>
      <c r="AA55" s="71" t="s">
        <v>185</v>
      </c>
      <c r="AB55" s="71"/>
      <c r="AC55" s="71"/>
      <c r="AD55" s="71"/>
      <c r="AE55" s="71"/>
      <c r="AF55" s="71"/>
      <c r="AG55" s="71"/>
      <c r="AH55" s="29"/>
      <c r="AI55" s="21"/>
      <c r="AJ55" s="21"/>
      <c r="AK55" s="21"/>
      <c r="AL55" s="21"/>
      <c r="AM55" s="21"/>
      <c r="AN55" s="21"/>
      <c r="AO55" s="21"/>
      <c r="AP55" s="21"/>
      <c r="AQ55" s="21"/>
    </row>
    <row r="56" spans="1:43" s="22" customFormat="1" ht="75.75" customHeight="1" thickBot="1" x14ac:dyDescent="0.25">
      <c r="A56" s="201" t="s">
        <v>186</v>
      </c>
      <c r="B56" s="188" t="s">
        <v>187</v>
      </c>
      <c r="C56" s="202" t="s">
        <v>188</v>
      </c>
      <c r="D56" s="203"/>
      <c r="E56" s="69" t="s">
        <v>90</v>
      </c>
      <c r="F56" s="81" t="s">
        <v>137</v>
      </c>
      <c r="G56" s="81" t="s">
        <v>138</v>
      </c>
      <c r="H56" s="62" t="s">
        <v>73</v>
      </c>
      <c r="I56" s="62" t="s">
        <v>73</v>
      </c>
      <c r="J56" s="62" t="s">
        <v>73</v>
      </c>
      <c r="K56" s="71"/>
      <c r="L56" s="71" t="s">
        <v>85</v>
      </c>
      <c r="M56" s="71"/>
      <c r="N56" s="71"/>
      <c r="O56" s="72">
        <v>6</v>
      </c>
      <c r="P56" s="73">
        <v>3</v>
      </c>
      <c r="Q56" s="74">
        <f t="shared" si="0"/>
        <v>18</v>
      </c>
      <c r="R56" s="75" t="str">
        <f t="shared" si="1"/>
        <v>(A)</v>
      </c>
      <c r="S56" s="71">
        <v>10</v>
      </c>
      <c r="T56" s="74">
        <f t="shared" si="2"/>
        <v>180</v>
      </c>
      <c r="U56" s="76" t="str">
        <f t="shared" si="3"/>
        <v>II</v>
      </c>
      <c r="V56" s="125" t="str">
        <f t="shared" si="4"/>
        <v>N0 Aceptable con Control Especifico</v>
      </c>
      <c r="W56" s="71">
        <v>7</v>
      </c>
      <c r="X56" s="71"/>
      <c r="Y56" s="71"/>
      <c r="Z56" s="71"/>
      <c r="AA56" s="71" t="s">
        <v>189</v>
      </c>
      <c r="AB56" s="71"/>
      <c r="AC56" s="192"/>
      <c r="AD56" s="192"/>
      <c r="AE56" s="192"/>
      <c r="AF56" s="192"/>
      <c r="AG56" s="192"/>
      <c r="AH56" s="29"/>
      <c r="AI56" s="21"/>
      <c r="AJ56" s="21"/>
      <c r="AK56" s="21"/>
      <c r="AL56" s="21"/>
      <c r="AM56" s="21"/>
      <c r="AN56" s="21"/>
      <c r="AO56" s="21"/>
      <c r="AP56" s="21"/>
      <c r="AQ56" s="21"/>
    </row>
    <row r="57" spans="1:43" s="22" customFormat="1" ht="63.75" customHeight="1" thickBot="1" x14ac:dyDescent="0.25">
      <c r="A57" s="201"/>
      <c r="B57" s="188"/>
      <c r="C57" s="202"/>
      <c r="D57" s="204"/>
      <c r="E57" s="69" t="s">
        <v>90</v>
      </c>
      <c r="F57" s="108" t="s">
        <v>139</v>
      </c>
      <c r="G57" s="81" t="s">
        <v>140</v>
      </c>
      <c r="H57" s="62" t="s">
        <v>73</v>
      </c>
      <c r="I57" s="62" t="s">
        <v>73</v>
      </c>
      <c r="J57" s="62" t="s">
        <v>73</v>
      </c>
      <c r="K57" s="71" t="s">
        <v>123</v>
      </c>
      <c r="L57" s="71"/>
      <c r="M57" s="71" t="s">
        <v>75</v>
      </c>
      <c r="N57" s="71"/>
      <c r="O57" s="72">
        <v>6</v>
      </c>
      <c r="P57" s="73">
        <v>3</v>
      </c>
      <c r="Q57" s="74">
        <f t="shared" si="0"/>
        <v>18</v>
      </c>
      <c r="R57" s="75" t="str">
        <f t="shared" si="1"/>
        <v>(A)</v>
      </c>
      <c r="S57" s="71">
        <v>10</v>
      </c>
      <c r="T57" s="74">
        <f t="shared" si="2"/>
        <v>180</v>
      </c>
      <c r="U57" s="76" t="str">
        <f t="shared" si="3"/>
        <v>II</v>
      </c>
      <c r="V57" s="125" t="str">
        <f t="shared" si="4"/>
        <v>N0 Aceptable con Control Especifico</v>
      </c>
      <c r="W57" s="71">
        <v>7</v>
      </c>
      <c r="X57" s="71"/>
      <c r="Y57" s="71"/>
      <c r="Z57" s="71"/>
      <c r="AA57" s="71" t="s">
        <v>190</v>
      </c>
      <c r="AB57" s="71"/>
      <c r="AC57" s="192"/>
      <c r="AD57" s="192"/>
      <c r="AE57" s="192"/>
      <c r="AF57" s="192"/>
      <c r="AG57" s="192"/>
      <c r="AH57" s="29"/>
      <c r="AI57" s="21"/>
      <c r="AJ57" s="21"/>
      <c r="AK57" s="21"/>
      <c r="AL57" s="21"/>
      <c r="AM57" s="21"/>
      <c r="AN57" s="21"/>
      <c r="AO57" s="21"/>
      <c r="AP57" s="21"/>
      <c r="AQ57" s="21"/>
    </row>
    <row r="58" spans="1:43" s="22" customFormat="1" ht="65.099999999999994" customHeight="1" thickBot="1" x14ac:dyDescent="0.25">
      <c r="A58" s="201"/>
      <c r="B58" s="188"/>
      <c r="C58" s="202"/>
      <c r="D58" s="204"/>
      <c r="E58" s="69" t="s">
        <v>11</v>
      </c>
      <c r="F58" s="81" t="s">
        <v>143</v>
      </c>
      <c r="G58" s="81" t="s">
        <v>144</v>
      </c>
      <c r="H58" s="62" t="s">
        <v>73</v>
      </c>
      <c r="I58" s="62" t="s">
        <v>73</v>
      </c>
      <c r="J58" s="62" t="s">
        <v>73</v>
      </c>
      <c r="K58" s="71" t="s">
        <v>123</v>
      </c>
      <c r="L58" s="71"/>
      <c r="M58" s="71"/>
      <c r="N58" s="71"/>
      <c r="O58" s="72">
        <v>2</v>
      </c>
      <c r="P58" s="73">
        <v>2</v>
      </c>
      <c r="Q58" s="74">
        <f t="shared" si="0"/>
        <v>4</v>
      </c>
      <c r="R58" s="75" t="str">
        <f t="shared" si="1"/>
        <v>(B)</v>
      </c>
      <c r="S58" s="71">
        <v>25</v>
      </c>
      <c r="T58" s="74">
        <f t="shared" si="2"/>
        <v>100</v>
      </c>
      <c r="U58" s="76" t="str">
        <f t="shared" si="3"/>
        <v>III</v>
      </c>
      <c r="V58" s="125" t="str">
        <f t="shared" si="4"/>
        <v>Aceptable</v>
      </c>
      <c r="W58" s="71">
        <v>7</v>
      </c>
      <c r="X58" s="71"/>
      <c r="Y58" s="71"/>
      <c r="Z58" s="71"/>
      <c r="AA58" s="71" t="s">
        <v>191</v>
      </c>
      <c r="AB58" s="71"/>
      <c r="AC58" s="192"/>
      <c r="AD58" s="192"/>
      <c r="AE58" s="192"/>
      <c r="AF58" s="192"/>
      <c r="AG58" s="192"/>
      <c r="AH58" s="29"/>
      <c r="AI58" s="21"/>
      <c r="AJ58" s="21"/>
      <c r="AK58" s="21"/>
      <c r="AL58" s="21"/>
      <c r="AM58" s="21"/>
      <c r="AN58" s="21"/>
      <c r="AO58" s="21"/>
      <c r="AP58" s="21"/>
      <c r="AQ58" s="21"/>
    </row>
    <row r="59" spans="1:43" s="22" customFormat="1" ht="94.5" customHeight="1" thickBot="1" x14ac:dyDescent="0.25">
      <c r="A59" s="201"/>
      <c r="B59" s="188"/>
      <c r="C59" s="202"/>
      <c r="D59" s="204"/>
      <c r="E59" s="112" t="s">
        <v>15</v>
      </c>
      <c r="F59" s="108" t="s">
        <v>146</v>
      </c>
      <c r="G59" s="113" t="s">
        <v>147</v>
      </c>
      <c r="H59" s="62" t="s">
        <v>73</v>
      </c>
      <c r="I59" s="62" t="s">
        <v>73</v>
      </c>
      <c r="J59" s="62" t="s">
        <v>73</v>
      </c>
      <c r="K59" s="71"/>
      <c r="L59" s="71"/>
      <c r="M59" s="71" t="s">
        <v>75</v>
      </c>
      <c r="N59" s="71"/>
      <c r="O59" s="72">
        <v>2</v>
      </c>
      <c r="P59" s="73">
        <v>2</v>
      </c>
      <c r="Q59" s="74">
        <f t="shared" si="0"/>
        <v>4</v>
      </c>
      <c r="R59" s="75" t="str">
        <f t="shared" si="1"/>
        <v>(B)</v>
      </c>
      <c r="S59" s="71">
        <v>10</v>
      </c>
      <c r="T59" s="74">
        <f t="shared" si="2"/>
        <v>40</v>
      </c>
      <c r="U59" s="76" t="str">
        <f t="shared" si="3"/>
        <v>III</v>
      </c>
      <c r="V59" s="125" t="str">
        <f t="shared" si="4"/>
        <v>Aceptable</v>
      </c>
      <c r="W59" s="71">
        <v>7</v>
      </c>
      <c r="X59" s="71"/>
      <c r="Y59" s="71"/>
      <c r="Z59" s="71"/>
      <c r="AA59" s="79"/>
      <c r="AB59" s="71"/>
      <c r="AC59" s="192"/>
      <c r="AD59" s="192"/>
      <c r="AE59" s="192"/>
      <c r="AF59" s="192"/>
      <c r="AG59" s="192"/>
      <c r="AH59" s="29"/>
      <c r="AI59" s="21"/>
      <c r="AJ59" s="21"/>
      <c r="AK59" s="21"/>
      <c r="AL59" s="21"/>
      <c r="AM59" s="21"/>
      <c r="AN59" s="21"/>
      <c r="AO59" s="21"/>
      <c r="AP59" s="21"/>
      <c r="AQ59" s="21"/>
    </row>
    <row r="60" spans="1:43" s="22" customFormat="1" ht="97.5" customHeight="1" thickBot="1" x14ac:dyDescent="0.25">
      <c r="A60" s="201"/>
      <c r="B60" s="188"/>
      <c r="C60" s="202"/>
      <c r="D60" s="204"/>
      <c r="E60" s="112" t="s">
        <v>13</v>
      </c>
      <c r="F60" s="115" t="s">
        <v>149</v>
      </c>
      <c r="G60" s="113" t="s">
        <v>150</v>
      </c>
      <c r="H60" s="62" t="s">
        <v>73</v>
      </c>
      <c r="I60" s="62" t="s">
        <v>73</v>
      </c>
      <c r="J60" s="62" t="s">
        <v>73</v>
      </c>
      <c r="K60" s="96"/>
      <c r="L60" s="96" t="s">
        <v>85</v>
      </c>
      <c r="M60" s="96"/>
      <c r="N60" s="96"/>
      <c r="O60" s="97">
        <v>6</v>
      </c>
      <c r="P60" s="98">
        <v>2</v>
      </c>
      <c r="Q60" s="99">
        <f t="shared" si="0"/>
        <v>12</v>
      </c>
      <c r="R60" s="100" t="str">
        <f t="shared" si="1"/>
        <v>(A)</v>
      </c>
      <c r="S60" s="96">
        <v>10</v>
      </c>
      <c r="T60" s="99">
        <f t="shared" si="2"/>
        <v>120</v>
      </c>
      <c r="U60" s="101" t="str">
        <f t="shared" si="3"/>
        <v>III</v>
      </c>
      <c r="V60" s="102" t="str">
        <f t="shared" si="4"/>
        <v>Aceptable</v>
      </c>
      <c r="W60" s="71">
        <v>7</v>
      </c>
      <c r="X60" s="96"/>
      <c r="Y60" s="96"/>
      <c r="Z60" s="96" t="s">
        <v>192</v>
      </c>
      <c r="AA60" s="103" t="s">
        <v>193</v>
      </c>
      <c r="AB60" s="96" t="s">
        <v>194</v>
      </c>
      <c r="AC60" s="191"/>
      <c r="AD60" s="191"/>
      <c r="AE60" s="191"/>
      <c r="AF60" s="191"/>
      <c r="AG60" s="191"/>
      <c r="AH60" s="29"/>
      <c r="AI60" s="21"/>
      <c r="AJ60" s="21"/>
      <c r="AK60" s="21"/>
      <c r="AL60" s="21"/>
      <c r="AM60" s="21"/>
      <c r="AN60" s="21"/>
      <c r="AO60" s="21"/>
      <c r="AP60" s="21"/>
      <c r="AQ60" s="21"/>
    </row>
    <row r="61" spans="1:43" s="22" customFormat="1" ht="97.5" customHeight="1" thickBot="1" x14ac:dyDescent="0.25">
      <c r="A61" s="201"/>
      <c r="B61" s="188"/>
      <c r="C61" s="202"/>
      <c r="D61" s="204"/>
      <c r="E61" s="112" t="s">
        <v>22</v>
      </c>
      <c r="F61" s="126" t="s">
        <v>195</v>
      </c>
      <c r="G61" s="113" t="s">
        <v>196</v>
      </c>
      <c r="H61" s="62"/>
      <c r="I61" s="62"/>
      <c r="J61" s="62" t="s">
        <v>74</v>
      </c>
      <c r="K61" s="96"/>
      <c r="L61" s="96"/>
      <c r="M61" s="96"/>
      <c r="N61" s="96"/>
      <c r="O61" s="97">
        <v>2</v>
      </c>
      <c r="P61" s="98">
        <v>4</v>
      </c>
      <c r="Q61" s="99">
        <f t="shared" si="0"/>
        <v>8</v>
      </c>
      <c r="R61" s="100" t="str">
        <f t="shared" si="1"/>
        <v>(M)</v>
      </c>
      <c r="S61" s="96">
        <v>10</v>
      </c>
      <c r="T61" s="99">
        <f t="shared" si="2"/>
        <v>80</v>
      </c>
      <c r="U61" s="101" t="str">
        <f t="shared" si="3"/>
        <v>III</v>
      </c>
      <c r="V61" s="102" t="str">
        <f t="shared" si="4"/>
        <v>Aceptable</v>
      </c>
      <c r="W61" s="71"/>
      <c r="X61" s="96"/>
      <c r="Y61" s="96"/>
      <c r="Z61" s="96"/>
      <c r="AA61" s="103"/>
      <c r="AB61" s="96"/>
      <c r="AC61" s="127"/>
      <c r="AD61" s="127"/>
      <c r="AE61" s="127"/>
      <c r="AF61" s="127"/>
      <c r="AG61" s="127"/>
      <c r="AH61" s="29"/>
      <c r="AI61" s="21"/>
      <c r="AJ61" s="21"/>
      <c r="AK61" s="21"/>
      <c r="AL61" s="21"/>
      <c r="AM61" s="21"/>
      <c r="AN61" s="21"/>
      <c r="AO61" s="21"/>
      <c r="AP61" s="21"/>
      <c r="AQ61" s="21"/>
    </row>
    <row r="62" spans="1:43" s="22" customFormat="1" ht="97.5" customHeight="1" thickBot="1" x14ac:dyDescent="0.25">
      <c r="A62" s="201"/>
      <c r="B62" s="188"/>
      <c r="C62" s="202"/>
      <c r="D62" s="204"/>
      <c r="E62" s="112" t="s">
        <v>22</v>
      </c>
      <c r="F62" s="115" t="s">
        <v>197</v>
      </c>
      <c r="G62" s="113" t="s">
        <v>198</v>
      </c>
      <c r="H62" s="62" t="s">
        <v>73</v>
      </c>
      <c r="I62" s="62" t="s">
        <v>73</v>
      </c>
      <c r="J62" s="62" t="s">
        <v>74</v>
      </c>
      <c r="K62" s="96"/>
      <c r="L62" s="96"/>
      <c r="M62" s="96" t="s">
        <v>75</v>
      </c>
      <c r="N62" s="96"/>
      <c r="O62" s="97">
        <v>6</v>
      </c>
      <c r="P62" s="98">
        <v>2</v>
      </c>
      <c r="Q62" s="99">
        <f t="shared" si="0"/>
        <v>12</v>
      </c>
      <c r="R62" s="100" t="str">
        <f t="shared" si="1"/>
        <v>(A)</v>
      </c>
      <c r="S62" s="96">
        <v>10</v>
      </c>
      <c r="T62" s="99">
        <f t="shared" si="2"/>
        <v>120</v>
      </c>
      <c r="U62" s="101" t="str">
        <f t="shared" si="3"/>
        <v>III</v>
      </c>
      <c r="V62" s="102" t="str">
        <f t="shared" si="4"/>
        <v>Aceptable</v>
      </c>
      <c r="W62" s="71">
        <v>7</v>
      </c>
      <c r="X62" s="96"/>
      <c r="Y62" s="96"/>
      <c r="Z62" s="96"/>
      <c r="AA62" s="103"/>
      <c r="AB62" s="96"/>
      <c r="AC62" s="96"/>
      <c r="AD62" s="96"/>
      <c r="AE62" s="96"/>
      <c r="AF62" s="96"/>
      <c r="AG62" s="127"/>
      <c r="AH62" s="29"/>
      <c r="AI62" s="21"/>
      <c r="AJ62" s="21"/>
      <c r="AK62" s="21"/>
      <c r="AL62" s="21"/>
      <c r="AM62" s="21"/>
      <c r="AN62" s="21"/>
      <c r="AO62" s="21"/>
      <c r="AP62" s="21"/>
      <c r="AQ62" s="21"/>
    </row>
    <row r="63" spans="1:43" ht="69.75" customHeight="1" thickBot="1" x14ac:dyDescent="0.25">
      <c r="A63" s="201"/>
      <c r="B63" s="188"/>
      <c r="C63" s="202"/>
      <c r="D63" s="205"/>
      <c r="E63" s="69" t="s">
        <v>106</v>
      </c>
      <c r="F63" s="116" t="s">
        <v>152</v>
      </c>
      <c r="G63" s="81" t="s">
        <v>153</v>
      </c>
      <c r="H63" s="62" t="s">
        <v>73</v>
      </c>
      <c r="I63" s="62" t="s">
        <v>73</v>
      </c>
      <c r="J63" s="62" t="s">
        <v>109</v>
      </c>
      <c r="K63" s="71"/>
      <c r="L63" s="71" t="s">
        <v>85</v>
      </c>
      <c r="M63" s="71"/>
      <c r="N63" s="71"/>
      <c r="O63" s="72">
        <v>6</v>
      </c>
      <c r="P63" s="73">
        <v>2</v>
      </c>
      <c r="Q63" s="74">
        <f t="shared" si="0"/>
        <v>12</v>
      </c>
      <c r="R63" s="75" t="str">
        <f t="shared" si="1"/>
        <v>(A)</v>
      </c>
      <c r="S63" s="71">
        <v>25</v>
      </c>
      <c r="T63" s="74">
        <f t="shared" si="2"/>
        <v>300</v>
      </c>
      <c r="U63" s="76" t="str">
        <f t="shared" si="3"/>
        <v>II</v>
      </c>
      <c r="V63" s="68" t="str">
        <f t="shared" si="4"/>
        <v>N0 Aceptable con Control Especifico</v>
      </c>
      <c r="W63" s="71">
        <v>7</v>
      </c>
      <c r="X63" s="71"/>
      <c r="Y63" s="71"/>
      <c r="Z63" s="71"/>
      <c r="AA63" s="105" t="s">
        <v>134</v>
      </c>
      <c r="AB63" s="71"/>
      <c r="AC63" s="184"/>
      <c r="AD63" s="184"/>
      <c r="AE63" s="184"/>
      <c r="AF63" s="184"/>
      <c r="AG63" s="184"/>
      <c r="AH63" s="3"/>
      <c r="AI63" s="3"/>
      <c r="AJ63" s="3"/>
      <c r="AK63" s="3"/>
      <c r="AL63" s="3"/>
      <c r="AM63" s="3"/>
      <c r="AN63" s="3"/>
      <c r="AO63" s="3"/>
      <c r="AP63" s="3"/>
      <c r="AQ63" s="21"/>
    </row>
    <row r="64" spans="1:43" ht="69.75" customHeight="1" thickBot="1" x14ac:dyDescent="0.25">
      <c r="A64" s="206" t="s">
        <v>199</v>
      </c>
      <c r="B64" s="209" t="s">
        <v>200</v>
      </c>
      <c r="C64" s="197" t="s">
        <v>201</v>
      </c>
      <c r="D64" s="203" t="s">
        <v>202</v>
      </c>
      <c r="E64" s="69" t="s">
        <v>22</v>
      </c>
      <c r="F64" s="116" t="s">
        <v>203</v>
      </c>
      <c r="G64" s="128" t="s">
        <v>204</v>
      </c>
      <c r="H64" s="62"/>
      <c r="I64" s="62"/>
      <c r="J64" s="62" t="s">
        <v>74</v>
      </c>
      <c r="K64" s="71"/>
      <c r="L64" s="71"/>
      <c r="M64" s="71" t="s">
        <v>75</v>
      </c>
      <c r="N64" s="71"/>
      <c r="O64" s="72">
        <v>6</v>
      </c>
      <c r="P64" s="73">
        <v>2</v>
      </c>
      <c r="Q64" s="74">
        <f t="shared" si="0"/>
        <v>12</v>
      </c>
      <c r="R64" s="75" t="str">
        <f t="shared" si="1"/>
        <v>(A)</v>
      </c>
      <c r="S64" s="71">
        <v>10</v>
      </c>
      <c r="T64" s="74">
        <f t="shared" si="2"/>
        <v>120</v>
      </c>
      <c r="U64" s="76" t="str">
        <f t="shared" si="3"/>
        <v>III</v>
      </c>
      <c r="V64" s="68" t="str">
        <f t="shared" si="4"/>
        <v>Aceptable</v>
      </c>
      <c r="W64" s="71"/>
      <c r="X64" s="71"/>
      <c r="Y64" s="71"/>
      <c r="Z64" s="71"/>
      <c r="AA64" s="105" t="s">
        <v>205</v>
      </c>
      <c r="AB64" s="71"/>
      <c r="AC64" s="104"/>
      <c r="AD64" s="104"/>
      <c r="AE64" s="104"/>
      <c r="AF64" s="104"/>
      <c r="AG64" s="104"/>
      <c r="AH64" s="3"/>
      <c r="AI64" s="3"/>
      <c r="AJ64" s="3"/>
      <c r="AK64" s="3"/>
      <c r="AL64" s="3"/>
      <c r="AM64" s="3"/>
      <c r="AN64" s="3"/>
      <c r="AO64" s="3"/>
      <c r="AP64" s="3"/>
      <c r="AQ64" s="21"/>
    </row>
    <row r="65" spans="1:43" ht="96.75" customHeight="1" thickBot="1" x14ac:dyDescent="0.25">
      <c r="A65" s="207"/>
      <c r="B65" s="196"/>
      <c r="C65" s="180"/>
      <c r="D65" s="204"/>
      <c r="E65" s="69" t="s">
        <v>22</v>
      </c>
      <c r="F65" s="128" t="s">
        <v>206</v>
      </c>
      <c r="G65" s="81" t="s">
        <v>207</v>
      </c>
      <c r="H65" s="62"/>
      <c r="I65" s="62"/>
      <c r="J65" s="62" t="s">
        <v>74</v>
      </c>
      <c r="K65" s="71"/>
      <c r="L65" s="71"/>
      <c r="M65" s="71" t="s">
        <v>75</v>
      </c>
      <c r="N65" s="71"/>
      <c r="O65" s="72">
        <v>6</v>
      </c>
      <c r="P65" s="73">
        <v>2</v>
      </c>
      <c r="Q65" s="74">
        <f t="shared" si="0"/>
        <v>12</v>
      </c>
      <c r="R65" s="75" t="str">
        <f t="shared" si="1"/>
        <v>(A)</v>
      </c>
      <c r="S65" s="71">
        <v>10</v>
      </c>
      <c r="T65" s="74">
        <f t="shared" si="2"/>
        <v>120</v>
      </c>
      <c r="U65" s="76" t="str">
        <f t="shared" si="3"/>
        <v>III</v>
      </c>
      <c r="V65" s="68" t="str">
        <f t="shared" si="4"/>
        <v>Aceptable</v>
      </c>
      <c r="W65" s="71"/>
      <c r="X65" s="71"/>
      <c r="Y65" s="71"/>
      <c r="Z65" s="71"/>
      <c r="AA65" s="77" t="s">
        <v>205</v>
      </c>
      <c r="AB65" s="71"/>
      <c r="AC65" s="104"/>
      <c r="AD65" s="104"/>
      <c r="AE65" s="104"/>
      <c r="AF65" s="104"/>
      <c r="AG65" s="104"/>
      <c r="AH65" s="3"/>
      <c r="AI65" s="3"/>
      <c r="AJ65" s="3"/>
      <c r="AK65" s="3"/>
      <c r="AL65" s="3"/>
      <c r="AM65" s="3"/>
      <c r="AN65" s="3"/>
      <c r="AO65" s="3"/>
      <c r="AP65" s="3"/>
      <c r="AQ65" s="21"/>
    </row>
    <row r="66" spans="1:43" ht="96.75" customHeight="1" thickBot="1" x14ac:dyDescent="0.25">
      <c r="A66" s="207"/>
      <c r="B66" s="196"/>
      <c r="C66" s="180"/>
      <c r="D66" s="204"/>
      <c r="E66" s="69" t="s">
        <v>15</v>
      </c>
      <c r="F66" s="128" t="s">
        <v>208</v>
      </c>
      <c r="G66" s="81" t="s">
        <v>209</v>
      </c>
      <c r="H66" s="62"/>
      <c r="I66" s="62"/>
      <c r="J66" s="62" t="s">
        <v>210</v>
      </c>
      <c r="K66" s="71"/>
      <c r="L66" s="71"/>
      <c r="M66" s="71"/>
      <c r="N66" s="71" t="s">
        <v>120</v>
      </c>
      <c r="O66" s="72">
        <v>2</v>
      </c>
      <c r="P66" s="73">
        <v>2</v>
      </c>
      <c r="Q66" s="74">
        <f t="shared" si="0"/>
        <v>4</v>
      </c>
      <c r="R66" s="75" t="str">
        <f t="shared" si="1"/>
        <v>(B)</v>
      </c>
      <c r="S66" s="71">
        <v>25</v>
      </c>
      <c r="T66" s="74">
        <f t="shared" si="2"/>
        <v>100</v>
      </c>
      <c r="U66" s="76" t="str">
        <f t="shared" si="3"/>
        <v>III</v>
      </c>
      <c r="V66" s="68" t="str">
        <f t="shared" si="4"/>
        <v>Aceptable</v>
      </c>
      <c r="W66" s="71"/>
      <c r="X66" s="71"/>
      <c r="Y66" s="71"/>
      <c r="Z66" s="71"/>
      <c r="AA66" s="105" t="s">
        <v>211</v>
      </c>
      <c r="AB66" s="71"/>
      <c r="AC66" s="104"/>
      <c r="AD66" s="104"/>
      <c r="AE66" s="104"/>
      <c r="AF66" s="104"/>
      <c r="AG66" s="104"/>
      <c r="AH66" s="3"/>
      <c r="AI66" s="3"/>
      <c r="AJ66" s="3"/>
      <c r="AK66" s="3"/>
      <c r="AL66" s="3"/>
      <c r="AM66" s="3"/>
      <c r="AN66" s="3"/>
      <c r="AO66" s="3"/>
      <c r="AP66" s="3"/>
      <c r="AQ66" s="21"/>
    </row>
    <row r="67" spans="1:43" ht="96.75" customHeight="1" thickBot="1" x14ac:dyDescent="0.25">
      <c r="A67" s="207"/>
      <c r="B67" s="196"/>
      <c r="C67" s="180"/>
      <c r="D67" s="204"/>
      <c r="E67" s="69" t="s">
        <v>90</v>
      </c>
      <c r="F67" s="116" t="s">
        <v>166</v>
      </c>
      <c r="G67" s="81" t="s">
        <v>212</v>
      </c>
      <c r="H67" s="62"/>
      <c r="I67" s="62"/>
      <c r="J67" s="62"/>
      <c r="K67" s="71"/>
      <c r="L67" s="71"/>
      <c r="M67" s="71"/>
      <c r="N67" s="71" t="s">
        <v>120</v>
      </c>
      <c r="O67" s="72">
        <v>2</v>
      </c>
      <c r="P67" s="73">
        <v>2</v>
      </c>
      <c r="Q67" s="74">
        <f t="shared" si="0"/>
        <v>4</v>
      </c>
      <c r="R67" s="75" t="str">
        <f t="shared" si="1"/>
        <v>(B)</v>
      </c>
      <c r="S67" s="71">
        <v>10</v>
      </c>
      <c r="T67" s="74">
        <f t="shared" si="2"/>
        <v>40</v>
      </c>
      <c r="U67" s="76" t="str">
        <f t="shared" si="3"/>
        <v>III</v>
      </c>
      <c r="V67" s="68" t="str">
        <f t="shared" si="4"/>
        <v>Aceptable</v>
      </c>
      <c r="W67" s="71"/>
      <c r="X67" s="71"/>
      <c r="Y67" s="71"/>
      <c r="Z67" s="71"/>
      <c r="AA67" s="105" t="s">
        <v>213</v>
      </c>
      <c r="AB67" s="71"/>
      <c r="AC67" s="104"/>
      <c r="AD67" s="104"/>
      <c r="AE67" s="104"/>
      <c r="AF67" s="104"/>
      <c r="AG67" s="104"/>
      <c r="AH67" s="3"/>
      <c r="AI67" s="3"/>
      <c r="AJ67" s="3"/>
      <c r="AK67" s="3"/>
      <c r="AL67" s="3"/>
      <c r="AM67" s="3"/>
      <c r="AN67" s="3"/>
      <c r="AO67" s="3"/>
      <c r="AP67" s="3"/>
      <c r="AQ67" s="21"/>
    </row>
    <row r="68" spans="1:43" ht="96.75" customHeight="1" thickBot="1" x14ac:dyDescent="0.25">
      <c r="A68" s="207"/>
      <c r="B68" s="196"/>
      <c r="C68" s="180"/>
      <c r="D68" s="204"/>
      <c r="E68" s="69" t="s">
        <v>90</v>
      </c>
      <c r="F68" s="116" t="s">
        <v>214</v>
      </c>
      <c r="G68" s="81" t="s">
        <v>215</v>
      </c>
      <c r="H68" s="62"/>
      <c r="I68" s="62"/>
      <c r="J68" s="62"/>
      <c r="K68" s="71"/>
      <c r="L68" s="71" t="s">
        <v>85</v>
      </c>
      <c r="M68" s="71"/>
      <c r="N68" s="71"/>
      <c r="O68" s="72">
        <v>6</v>
      </c>
      <c r="P68" s="73">
        <v>3</v>
      </c>
      <c r="Q68" s="74">
        <f t="shared" si="0"/>
        <v>18</v>
      </c>
      <c r="R68" s="75" t="str">
        <f t="shared" si="1"/>
        <v>(A)</v>
      </c>
      <c r="S68" s="71">
        <v>10</v>
      </c>
      <c r="T68" s="74">
        <f t="shared" si="2"/>
        <v>180</v>
      </c>
      <c r="U68" s="76" t="str">
        <f t="shared" si="3"/>
        <v>II</v>
      </c>
      <c r="V68" s="68" t="str">
        <f t="shared" si="4"/>
        <v>N0 Aceptable con Control Especifico</v>
      </c>
      <c r="W68" s="71"/>
      <c r="X68" s="71"/>
      <c r="Y68" s="71"/>
      <c r="Z68" s="71"/>
      <c r="AA68" s="105" t="s">
        <v>216</v>
      </c>
      <c r="AB68" s="71"/>
      <c r="AC68" s="104"/>
      <c r="AD68" s="104"/>
      <c r="AE68" s="104"/>
      <c r="AF68" s="104"/>
      <c r="AG68" s="104"/>
      <c r="AH68" s="3"/>
      <c r="AI68" s="3"/>
      <c r="AJ68" s="3"/>
      <c r="AK68" s="3"/>
      <c r="AL68" s="3"/>
      <c r="AM68" s="3"/>
      <c r="AN68" s="3"/>
      <c r="AO68" s="3"/>
      <c r="AP68" s="3"/>
      <c r="AQ68" s="21"/>
    </row>
    <row r="69" spans="1:43" ht="96.75" customHeight="1" thickBot="1" x14ac:dyDescent="0.25">
      <c r="A69" s="207"/>
      <c r="B69" s="196"/>
      <c r="C69" s="180"/>
      <c r="D69" s="204"/>
      <c r="E69" s="69" t="s">
        <v>106</v>
      </c>
      <c r="F69" s="116" t="s">
        <v>217</v>
      </c>
      <c r="G69" s="81" t="s">
        <v>218</v>
      </c>
      <c r="H69" s="62"/>
      <c r="I69" s="62"/>
      <c r="J69" s="62" t="s">
        <v>109</v>
      </c>
      <c r="K69" s="71"/>
      <c r="L69" s="71" t="s">
        <v>85</v>
      </c>
      <c r="M69" s="71"/>
      <c r="N69" s="71"/>
      <c r="O69" s="72">
        <v>6</v>
      </c>
      <c r="P69" s="73">
        <v>3</v>
      </c>
      <c r="Q69" s="74">
        <f t="shared" si="0"/>
        <v>18</v>
      </c>
      <c r="R69" s="75" t="str">
        <f t="shared" si="1"/>
        <v>(A)</v>
      </c>
      <c r="S69" s="71">
        <v>10</v>
      </c>
      <c r="T69" s="74">
        <f t="shared" si="2"/>
        <v>180</v>
      </c>
      <c r="U69" s="76" t="str">
        <f t="shared" si="3"/>
        <v>II</v>
      </c>
      <c r="V69" s="68" t="str">
        <f t="shared" si="4"/>
        <v>N0 Aceptable con Control Especifico</v>
      </c>
      <c r="W69" s="71"/>
      <c r="X69" s="71"/>
      <c r="Y69" s="71"/>
      <c r="Z69" s="71"/>
      <c r="AA69" s="105" t="s">
        <v>154</v>
      </c>
      <c r="AB69" s="71"/>
      <c r="AC69" s="104"/>
      <c r="AD69" s="104"/>
      <c r="AE69" s="104"/>
      <c r="AF69" s="104"/>
      <c r="AG69" s="104"/>
      <c r="AH69" s="3"/>
      <c r="AI69" s="3"/>
      <c r="AJ69" s="3"/>
      <c r="AK69" s="3"/>
      <c r="AL69" s="3"/>
      <c r="AM69" s="3"/>
      <c r="AN69" s="3"/>
      <c r="AO69" s="3"/>
      <c r="AP69" s="3"/>
      <c r="AQ69" s="21"/>
    </row>
    <row r="70" spans="1:43" ht="96.75" customHeight="1" thickBot="1" x14ac:dyDescent="0.25">
      <c r="A70" s="207"/>
      <c r="B70" s="196"/>
      <c r="C70" s="180"/>
      <c r="D70" s="204"/>
      <c r="E70" s="69" t="s">
        <v>11</v>
      </c>
      <c r="F70" s="116" t="s">
        <v>219</v>
      </c>
      <c r="G70" s="81" t="s">
        <v>220</v>
      </c>
      <c r="H70" s="62"/>
      <c r="I70" s="62"/>
      <c r="J70" s="62"/>
      <c r="K70" s="71"/>
      <c r="L70" s="71" t="s">
        <v>85</v>
      </c>
      <c r="M70" s="71"/>
      <c r="N70" s="71"/>
      <c r="O70" s="72">
        <v>6</v>
      </c>
      <c r="P70" s="73">
        <v>3</v>
      </c>
      <c r="Q70" s="74">
        <f t="shared" si="0"/>
        <v>18</v>
      </c>
      <c r="R70" s="75" t="str">
        <f t="shared" si="1"/>
        <v>(A)</v>
      </c>
      <c r="S70" s="71">
        <v>10</v>
      </c>
      <c r="T70" s="74">
        <f t="shared" si="2"/>
        <v>180</v>
      </c>
      <c r="U70" s="76" t="str">
        <f t="shared" si="3"/>
        <v>II</v>
      </c>
      <c r="V70" s="68" t="str">
        <f t="shared" si="4"/>
        <v>N0 Aceptable con Control Especifico</v>
      </c>
      <c r="W70" s="71"/>
      <c r="X70" s="71"/>
      <c r="Y70" s="71"/>
      <c r="Z70" s="71"/>
      <c r="AA70" s="105" t="s">
        <v>221</v>
      </c>
      <c r="AB70" s="71"/>
      <c r="AC70" s="104"/>
      <c r="AD70" s="104"/>
      <c r="AE70" s="104"/>
      <c r="AF70" s="104"/>
      <c r="AG70" s="104"/>
      <c r="AH70" s="3"/>
      <c r="AI70" s="3"/>
      <c r="AJ70" s="3"/>
      <c r="AK70" s="3"/>
      <c r="AL70" s="3"/>
      <c r="AM70" s="3"/>
      <c r="AN70" s="3"/>
      <c r="AO70" s="3"/>
      <c r="AP70" s="3"/>
      <c r="AQ70" s="21"/>
    </row>
    <row r="71" spans="1:43" ht="96.75" customHeight="1" thickBot="1" x14ac:dyDescent="0.25">
      <c r="A71" s="208"/>
      <c r="B71" s="187"/>
      <c r="C71" s="189"/>
      <c r="D71" s="205"/>
      <c r="E71" s="69" t="s">
        <v>11</v>
      </c>
      <c r="F71" s="116" t="s">
        <v>222</v>
      </c>
      <c r="G71" s="81" t="s">
        <v>223</v>
      </c>
      <c r="H71" s="62"/>
      <c r="I71" s="62"/>
      <c r="J71" s="62"/>
      <c r="K71" s="71"/>
      <c r="L71" s="71"/>
      <c r="M71" s="71" t="s">
        <v>75</v>
      </c>
      <c r="N71" s="71"/>
      <c r="O71" s="72">
        <v>6</v>
      </c>
      <c r="P71" s="73">
        <v>2</v>
      </c>
      <c r="Q71" s="74">
        <f t="shared" si="0"/>
        <v>12</v>
      </c>
      <c r="R71" s="75" t="str">
        <f t="shared" si="1"/>
        <v>(A)</v>
      </c>
      <c r="S71" s="71">
        <v>10</v>
      </c>
      <c r="T71" s="74">
        <f t="shared" si="2"/>
        <v>120</v>
      </c>
      <c r="U71" s="76" t="str">
        <f t="shared" si="3"/>
        <v>III</v>
      </c>
      <c r="V71" s="68" t="str">
        <f t="shared" si="4"/>
        <v>Aceptable</v>
      </c>
      <c r="W71" s="71"/>
      <c r="X71" s="71"/>
      <c r="Y71" s="71"/>
      <c r="Z71" s="71"/>
      <c r="AA71" s="129" t="s">
        <v>82</v>
      </c>
      <c r="AB71" s="71"/>
      <c r="AC71" s="104"/>
      <c r="AD71" s="104"/>
      <c r="AE71" s="104"/>
      <c r="AF71" s="104"/>
      <c r="AG71" s="104"/>
      <c r="AH71" s="3"/>
      <c r="AI71" s="3"/>
      <c r="AJ71" s="3"/>
      <c r="AK71" s="3"/>
      <c r="AL71" s="3"/>
      <c r="AM71" s="3"/>
      <c r="AN71" s="3"/>
      <c r="AO71" s="3"/>
      <c r="AP71" s="3"/>
      <c r="AQ71" s="21"/>
    </row>
    <row r="72" spans="1:43" ht="105.75" customHeight="1" thickBot="1" x14ac:dyDescent="0.25">
      <c r="A72" s="210" t="s">
        <v>224</v>
      </c>
      <c r="B72" s="188" t="s">
        <v>225</v>
      </c>
      <c r="C72" s="190" t="s">
        <v>226</v>
      </c>
      <c r="D72" s="197" t="s">
        <v>227</v>
      </c>
      <c r="E72" s="118" t="s">
        <v>15</v>
      </c>
      <c r="F72" s="130" t="s">
        <v>228</v>
      </c>
      <c r="G72" s="81" t="s">
        <v>161</v>
      </c>
      <c r="H72" s="62" t="s">
        <v>73</v>
      </c>
      <c r="I72" s="62" t="s">
        <v>73</v>
      </c>
      <c r="J72" s="122" t="s">
        <v>229</v>
      </c>
      <c r="K72" s="71"/>
      <c r="L72" s="71"/>
      <c r="M72" s="71"/>
      <c r="N72" s="71" t="s">
        <v>120</v>
      </c>
      <c r="O72" s="72">
        <v>2</v>
      </c>
      <c r="P72" s="73">
        <v>4</v>
      </c>
      <c r="Q72" s="74">
        <f t="shared" si="0"/>
        <v>8</v>
      </c>
      <c r="R72" s="75" t="str">
        <f t="shared" si="1"/>
        <v>(M)</v>
      </c>
      <c r="S72" s="71">
        <v>10</v>
      </c>
      <c r="T72" s="74">
        <f t="shared" si="2"/>
        <v>80</v>
      </c>
      <c r="U72" s="76" t="str">
        <f t="shared" si="3"/>
        <v>III</v>
      </c>
      <c r="V72" s="68" t="str">
        <f t="shared" si="4"/>
        <v>Aceptable</v>
      </c>
      <c r="W72" s="71">
        <v>1</v>
      </c>
      <c r="X72" s="71"/>
      <c r="Y72" s="71"/>
      <c r="Z72" s="71"/>
      <c r="AA72" s="109" t="s">
        <v>141</v>
      </c>
      <c r="AB72" s="71" t="s">
        <v>230</v>
      </c>
      <c r="AC72" s="184"/>
      <c r="AD72" s="184"/>
      <c r="AE72" s="184"/>
      <c r="AF72" s="184"/>
      <c r="AG72" s="184"/>
      <c r="AH72" s="3"/>
      <c r="AI72" s="3"/>
      <c r="AJ72" s="3"/>
      <c r="AK72" s="3"/>
      <c r="AL72" s="3"/>
      <c r="AM72" s="3"/>
      <c r="AN72" s="3"/>
      <c r="AO72" s="3"/>
      <c r="AP72" s="3"/>
      <c r="AQ72" s="21"/>
    </row>
    <row r="73" spans="1:43" ht="105.75" customHeight="1" thickBot="1" x14ac:dyDescent="0.25">
      <c r="A73" s="210"/>
      <c r="B73" s="188"/>
      <c r="C73" s="190"/>
      <c r="D73" s="180"/>
      <c r="E73" s="118" t="s">
        <v>15</v>
      </c>
      <c r="F73" s="130" t="s">
        <v>231</v>
      </c>
      <c r="G73" s="81" t="s">
        <v>232</v>
      </c>
      <c r="H73" s="62" t="s">
        <v>73</v>
      </c>
      <c r="I73" s="62" t="s">
        <v>73</v>
      </c>
      <c r="J73" s="122" t="s">
        <v>229</v>
      </c>
      <c r="K73" s="71"/>
      <c r="L73" s="71"/>
      <c r="M73" s="71"/>
      <c r="N73" s="71" t="s">
        <v>120</v>
      </c>
      <c r="O73" s="72">
        <v>2</v>
      </c>
      <c r="P73" s="73">
        <v>3</v>
      </c>
      <c r="Q73" s="74">
        <f t="shared" si="0"/>
        <v>6</v>
      </c>
      <c r="R73" s="75" t="str">
        <f t="shared" si="1"/>
        <v>(M)</v>
      </c>
      <c r="S73" s="71">
        <v>10</v>
      </c>
      <c r="T73" s="74">
        <f t="shared" si="2"/>
        <v>60</v>
      </c>
      <c r="U73" s="76" t="str">
        <f t="shared" si="3"/>
        <v>III</v>
      </c>
      <c r="V73" s="68" t="str">
        <f t="shared" si="4"/>
        <v>Aceptable</v>
      </c>
      <c r="W73" s="71">
        <v>1</v>
      </c>
      <c r="X73" s="71"/>
      <c r="Y73" s="71"/>
      <c r="Z73" s="71"/>
      <c r="AA73" s="111" t="s">
        <v>145</v>
      </c>
      <c r="AB73" s="71"/>
      <c r="AC73" s="71"/>
      <c r="AD73" s="71"/>
      <c r="AE73" s="71"/>
      <c r="AF73" s="71"/>
      <c r="AG73" s="104"/>
      <c r="AH73" s="3"/>
      <c r="AI73" s="3"/>
      <c r="AJ73" s="3"/>
      <c r="AK73" s="3"/>
      <c r="AL73" s="3"/>
      <c r="AM73" s="3"/>
      <c r="AN73" s="3"/>
      <c r="AO73" s="3"/>
      <c r="AP73" s="3"/>
      <c r="AQ73" s="21"/>
    </row>
    <row r="74" spans="1:43" ht="105.75" customHeight="1" thickBot="1" x14ac:dyDescent="0.25">
      <c r="A74" s="210"/>
      <c r="B74" s="188"/>
      <c r="C74" s="190"/>
      <c r="D74" s="180"/>
      <c r="E74" s="131" t="s">
        <v>13</v>
      </c>
      <c r="F74" s="132" t="s">
        <v>233</v>
      </c>
      <c r="G74" s="81" t="s">
        <v>169</v>
      </c>
      <c r="H74" s="62" t="s">
        <v>170</v>
      </c>
      <c r="I74" s="62" t="s">
        <v>73</v>
      </c>
      <c r="J74" s="122" t="s">
        <v>234</v>
      </c>
      <c r="K74" s="71"/>
      <c r="L74" s="71"/>
      <c r="M74" s="71" t="s">
        <v>75</v>
      </c>
      <c r="N74" s="71"/>
      <c r="O74" s="72">
        <v>6</v>
      </c>
      <c r="P74" s="73">
        <v>2</v>
      </c>
      <c r="Q74" s="74">
        <f t="shared" si="0"/>
        <v>12</v>
      </c>
      <c r="R74" s="75" t="str">
        <f t="shared" si="1"/>
        <v>(A)</v>
      </c>
      <c r="S74" s="71">
        <v>10</v>
      </c>
      <c r="T74" s="74">
        <f t="shared" si="2"/>
        <v>120</v>
      </c>
      <c r="U74" s="76" t="str">
        <f t="shared" si="3"/>
        <v>III</v>
      </c>
      <c r="V74" s="68" t="str">
        <f t="shared" si="4"/>
        <v>Aceptable</v>
      </c>
      <c r="W74" s="71">
        <v>1</v>
      </c>
      <c r="X74" s="71"/>
      <c r="Y74" s="71"/>
      <c r="Z74" s="71"/>
      <c r="AA74" s="71" t="s">
        <v>235</v>
      </c>
      <c r="AB74" s="71"/>
      <c r="AC74" s="71"/>
      <c r="AD74" s="71"/>
      <c r="AE74" s="71"/>
      <c r="AF74" s="71"/>
      <c r="AG74" s="104"/>
      <c r="AH74" s="3"/>
      <c r="AI74" s="3"/>
      <c r="AJ74" s="3"/>
      <c r="AK74" s="3"/>
      <c r="AL74" s="3"/>
      <c r="AM74" s="3"/>
      <c r="AN74" s="3"/>
      <c r="AO74" s="3"/>
      <c r="AP74" s="3"/>
      <c r="AQ74" s="21"/>
    </row>
    <row r="75" spans="1:43" ht="105.75" customHeight="1" thickBot="1" x14ac:dyDescent="0.25">
      <c r="A75" s="210"/>
      <c r="B75" s="188"/>
      <c r="C75" s="190"/>
      <c r="D75" s="180"/>
      <c r="E75" s="131" t="s">
        <v>13</v>
      </c>
      <c r="F75" s="132" t="s">
        <v>236</v>
      </c>
      <c r="G75" s="81" t="s">
        <v>237</v>
      </c>
      <c r="H75" s="62" t="s">
        <v>170</v>
      </c>
      <c r="I75" s="62" t="s">
        <v>73</v>
      </c>
      <c r="J75" s="122" t="s">
        <v>234</v>
      </c>
      <c r="K75" s="71"/>
      <c r="L75" s="71"/>
      <c r="M75" s="71"/>
      <c r="N75" s="71" t="s">
        <v>120</v>
      </c>
      <c r="O75" s="72">
        <v>2</v>
      </c>
      <c r="P75" s="73">
        <v>3</v>
      </c>
      <c r="Q75" s="74">
        <f t="shared" si="0"/>
        <v>6</v>
      </c>
      <c r="R75" s="75" t="str">
        <f t="shared" si="1"/>
        <v>(M)</v>
      </c>
      <c r="S75" s="71">
        <v>10</v>
      </c>
      <c r="T75" s="74">
        <f t="shared" si="2"/>
        <v>60</v>
      </c>
      <c r="U75" s="76" t="str">
        <f t="shared" si="3"/>
        <v>III</v>
      </c>
      <c r="V75" s="68" t="str">
        <f t="shared" si="4"/>
        <v>Aceptable</v>
      </c>
      <c r="W75" s="71">
        <v>1</v>
      </c>
      <c r="X75" s="71"/>
      <c r="Y75" s="71"/>
      <c r="Z75" s="71"/>
      <c r="AA75" s="114" t="s">
        <v>238</v>
      </c>
      <c r="AB75" s="71"/>
      <c r="AC75" s="71"/>
      <c r="AD75" s="71"/>
      <c r="AE75" s="71"/>
      <c r="AF75" s="71"/>
      <c r="AG75" s="104"/>
      <c r="AH75" s="3"/>
      <c r="AI75" s="3"/>
      <c r="AJ75" s="3"/>
      <c r="AK75" s="3"/>
      <c r="AL75" s="3"/>
      <c r="AM75" s="3"/>
      <c r="AN75" s="3"/>
      <c r="AO75" s="3"/>
      <c r="AP75" s="3"/>
      <c r="AQ75" s="21"/>
    </row>
    <row r="76" spans="1:43" ht="105.75" customHeight="1" thickBot="1" x14ac:dyDescent="0.25">
      <c r="A76" s="210"/>
      <c r="B76" s="188"/>
      <c r="C76" s="190"/>
      <c r="D76" s="180"/>
      <c r="E76" s="131" t="s">
        <v>239</v>
      </c>
      <c r="F76" s="132" t="s">
        <v>240</v>
      </c>
      <c r="G76" s="81" t="s">
        <v>78</v>
      </c>
      <c r="H76" s="62" t="s">
        <v>73</v>
      </c>
      <c r="I76" s="62" t="s">
        <v>73</v>
      </c>
      <c r="J76" s="62" t="s">
        <v>73</v>
      </c>
      <c r="K76" s="71"/>
      <c r="L76" s="71"/>
      <c r="M76" s="71"/>
      <c r="N76" s="71" t="s">
        <v>120</v>
      </c>
      <c r="O76" s="72">
        <v>2</v>
      </c>
      <c r="P76" s="73">
        <v>3</v>
      </c>
      <c r="Q76" s="74">
        <f t="shared" si="0"/>
        <v>6</v>
      </c>
      <c r="R76" s="75" t="str">
        <f t="shared" si="1"/>
        <v>(M)</v>
      </c>
      <c r="S76" s="71">
        <v>10</v>
      </c>
      <c r="T76" s="74">
        <f t="shared" si="2"/>
        <v>60</v>
      </c>
      <c r="U76" s="76" t="str">
        <f t="shared" si="3"/>
        <v>III</v>
      </c>
      <c r="V76" s="68" t="str">
        <f t="shared" si="4"/>
        <v>Aceptable</v>
      </c>
      <c r="W76" s="71">
        <v>1</v>
      </c>
      <c r="X76" s="71"/>
      <c r="Y76" s="71"/>
      <c r="Z76" s="71"/>
      <c r="AA76" s="71" t="s">
        <v>241</v>
      </c>
      <c r="AB76" s="71"/>
      <c r="AC76" s="71"/>
      <c r="AD76" s="71"/>
      <c r="AE76" s="71"/>
      <c r="AF76" s="71"/>
      <c r="AG76" s="104"/>
      <c r="AH76" s="3"/>
      <c r="AI76" s="3"/>
      <c r="AJ76" s="3"/>
      <c r="AK76" s="3"/>
      <c r="AL76" s="3"/>
      <c r="AM76" s="3"/>
      <c r="AN76" s="3"/>
      <c r="AO76" s="3"/>
      <c r="AP76" s="3"/>
      <c r="AQ76" s="21"/>
    </row>
    <row r="77" spans="1:43" ht="105.75" customHeight="1" thickBot="1" x14ac:dyDescent="0.25">
      <c r="A77" s="210"/>
      <c r="B77" s="188"/>
      <c r="C77" s="190"/>
      <c r="D77" s="180"/>
      <c r="E77" s="131" t="s">
        <v>90</v>
      </c>
      <c r="F77" s="132" t="s">
        <v>242</v>
      </c>
      <c r="G77" s="81" t="s">
        <v>92</v>
      </c>
      <c r="H77" s="62" t="s">
        <v>73</v>
      </c>
      <c r="I77" s="62" t="s">
        <v>73</v>
      </c>
      <c r="J77" s="62" t="s">
        <v>73</v>
      </c>
      <c r="K77" s="71"/>
      <c r="L77" s="71"/>
      <c r="M77" s="71" t="s">
        <v>75</v>
      </c>
      <c r="N77" s="71"/>
      <c r="O77" s="72">
        <v>6</v>
      </c>
      <c r="P77" s="73">
        <v>2</v>
      </c>
      <c r="Q77" s="74">
        <f t="shared" si="0"/>
        <v>12</v>
      </c>
      <c r="R77" s="75" t="str">
        <f t="shared" si="1"/>
        <v>(A)</v>
      </c>
      <c r="S77" s="71">
        <v>10</v>
      </c>
      <c r="T77" s="74">
        <f t="shared" si="2"/>
        <v>120</v>
      </c>
      <c r="U77" s="76" t="str">
        <f t="shared" si="3"/>
        <v>III</v>
      </c>
      <c r="V77" s="68" t="str">
        <f t="shared" si="4"/>
        <v>Aceptable</v>
      </c>
      <c r="W77" s="71">
        <v>1</v>
      </c>
      <c r="X77" s="71"/>
      <c r="Y77" s="71"/>
      <c r="Z77" s="71"/>
      <c r="AA77" s="71" t="s">
        <v>243</v>
      </c>
      <c r="AB77" s="71"/>
      <c r="AC77" s="71"/>
      <c r="AD77" s="71"/>
      <c r="AE77" s="71"/>
      <c r="AF77" s="71"/>
      <c r="AG77" s="104"/>
      <c r="AH77" s="3"/>
      <c r="AI77" s="3"/>
      <c r="AJ77" s="3"/>
      <c r="AK77" s="3"/>
      <c r="AL77" s="3"/>
      <c r="AM77" s="3"/>
      <c r="AN77" s="3"/>
      <c r="AO77" s="3"/>
      <c r="AP77" s="3"/>
      <c r="AQ77" s="21"/>
    </row>
    <row r="78" spans="1:43" ht="105.75" customHeight="1" thickBot="1" x14ac:dyDescent="0.25">
      <c r="A78" s="210"/>
      <c r="B78" s="188"/>
      <c r="C78" s="190"/>
      <c r="D78" s="180"/>
      <c r="E78" s="131" t="s">
        <v>90</v>
      </c>
      <c r="F78" s="132" t="s">
        <v>244</v>
      </c>
      <c r="G78" s="81" t="s">
        <v>245</v>
      </c>
      <c r="H78" s="62" t="s">
        <v>73</v>
      </c>
      <c r="I78" s="62" t="s">
        <v>73</v>
      </c>
      <c r="J78" s="62" t="s">
        <v>73</v>
      </c>
      <c r="K78" s="71"/>
      <c r="L78" s="71"/>
      <c r="M78" s="71"/>
      <c r="N78" s="71" t="s">
        <v>120</v>
      </c>
      <c r="O78" s="72">
        <v>2</v>
      </c>
      <c r="P78" s="73">
        <v>3</v>
      </c>
      <c r="Q78" s="74">
        <f t="shared" si="0"/>
        <v>6</v>
      </c>
      <c r="R78" s="75" t="str">
        <f t="shared" si="1"/>
        <v>(M)</v>
      </c>
      <c r="S78" s="71">
        <v>10</v>
      </c>
      <c r="T78" s="74">
        <f t="shared" si="2"/>
        <v>60</v>
      </c>
      <c r="U78" s="76" t="str">
        <f t="shared" si="3"/>
        <v>III</v>
      </c>
      <c r="V78" s="68" t="str">
        <f t="shared" si="4"/>
        <v>Aceptable</v>
      </c>
      <c r="W78" s="71">
        <v>1</v>
      </c>
      <c r="X78" s="71"/>
      <c r="Y78" s="71"/>
      <c r="Z78" s="71"/>
      <c r="AA78" s="71" t="s">
        <v>246</v>
      </c>
      <c r="AB78" s="71"/>
      <c r="AC78" s="71"/>
      <c r="AD78" s="71"/>
      <c r="AE78" s="71"/>
      <c r="AF78" s="71"/>
      <c r="AG78" s="104"/>
      <c r="AH78" s="3"/>
      <c r="AI78" s="3"/>
      <c r="AJ78" s="3"/>
      <c r="AK78" s="3"/>
      <c r="AL78" s="3"/>
      <c r="AM78" s="3"/>
      <c r="AN78" s="3"/>
      <c r="AO78" s="3"/>
      <c r="AP78" s="3"/>
      <c r="AQ78" s="21"/>
    </row>
    <row r="79" spans="1:43" ht="105.75" customHeight="1" thickBot="1" x14ac:dyDescent="0.25">
      <c r="A79" s="210"/>
      <c r="B79" s="188"/>
      <c r="C79" s="190"/>
      <c r="D79" s="180"/>
      <c r="E79" s="131" t="s">
        <v>90</v>
      </c>
      <c r="F79" s="132" t="s">
        <v>247</v>
      </c>
      <c r="G79" s="81" t="s">
        <v>98</v>
      </c>
      <c r="H79" s="62" t="s">
        <v>73</v>
      </c>
      <c r="I79" s="62" t="s">
        <v>73</v>
      </c>
      <c r="J79" s="62" t="s">
        <v>73</v>
      </c>
      <c r="K79" s="71"/>
      <c r="L79" s="71"/>
      <c r="M79" s="71"/>
      <c r="N79" s="71" t="s">
        <v>120</v>
      </c>
      <c r="O79" s="72">
        <v>2</v>
      </c>
      <c r="P79" s="73">
        <v>3</v>
      </c>
      <c r="Q79" s="74">
        <f t="shared" si="0"/>
        <v>6</v>
      </c>
      <c r="R79" s="75" t="str">
        <f t="shared" si="1"/>
        <v>(M)</v>
      </c>
      <c r="S79" s="71">
        <v>10</v>
      </c>
      <c r="T79" s="74">
        <f t="shared" si="2"/>
        <v>60</v>
      </c>
      <c r="U79" s="76" t="str">
        <f t="shared" si="3"/>
        <v>III</v>
      </c>
      <c r="V79" s="68" t="str">
        <f t="shared" si="4"/>
        <v>Aceptable</v>
      </c>
      <c r="W79" s="71">
        <v>1</v>
      </c>
      <c r="X79" s="71"/>
      <c r="Y79" s="71"/>
      <c r="Z79" s="71"/>
      <c r="AA79" s="71" t="s">
        <v>246</v>
      </c>
      <c r="AB79" s="71"/>
      <c r="AC79" s="71"/>
      <c r="AD79" s="71"/>
      <c r="AE79" s="71"/>
      <c r="AF79" s="71"/>
      <c r="AG79" s="104"/>
      <c r="AH79" s="3"/>
      <c r="AI79" s="3"/>
      <c r="AJ79" s="3"/>
      <c r="AK79" s="3"/>
      <c r="AL79" s="3"/>
      <c r="AM79" s="3"/>
      <c r="AN79" s="3"/>
      <c r="AO79" s="3"/>
      <c r="AP79" s="3"/>
      <c r="AQ79" s="21"/>
    </row>
    <row r="80" spans="1:43" ht="105.75" customHeight="1" thickBot="1" x14ac:dyDescent="0.25">
      <c r="A80" s="210"/>
      <c r="B80" s="188"/>
      <c r="C80" s="190"/>
      <c r="D80" s="180"/>
      <c r="E80" s="131" t="s">
        <v>90</v>
      </c>
      <c r="F80" s="132" t="s">
        <v>248</v>
      </c>
      <c r="G80" s="81" t="s">
        <v>98</v>
      </c>
      <c r="H80" s="62" t="s">
        <v>73</v>
      </c>
      <c r="I80" s="62" t="s">
        <v>73</v>
      </c>
      <c r="J80" s="62" t="s">
        <v>73</v>
      </c>
      <c r="K80" s="71"/>
      <c r="L80" s="71"/>
      <c r="M80" s="71"/>
      <c r="N80" s="71" t="s">
        <v>120</v>
      </c>
      <c r="O80" s="72">
        <v>6</v>
      </c>
      <c r="P80" s="73">
        <v>1</v>
      </c>
      <c r="Q80" s="74">
        <f t="shared" si="0"/>
        <v>6</v>
      </c>
      <c r="R80" s="75" t="str">
        <f t="shared" si="1"/>
        <v>(M)</v>
      </c>
      <c r="S80" s="71">
        <v>10</v>
      </c>
      <c r="T80" s="74">
        <f t="shared" si="2"/>
        <v>60</v>
      </c>
      <c r="U80" s="76" t="str">
        <f t="shared" si="3"/>
        <v>III</v>
      </c>
      <c r="V80" s="68" t="str">
        <f t="shared" si="4"/>
        <v>Aceptable</v>
      </c>
      <c r="W80" s="71">
        <v>1</v>
      </c>
      <c r="X80" s="71"/>
      <c r="Y80" s="71"/>
      <c r="Z80" s="71"/>
      <c r="AA80" s="71" t="s">
        <v>246</v>
      </c>
      <c r="AB80" s="71"/>
      <c r="AC80" s="71"/>
      <c r="AD80" s="71"/>
      <c r="AE80" s="71"/>
      <c r="AF80" s="71"/>
      <c r="AG80" s="104"/>
      <c r="AH80" s="3"/>
      <c r="AI80" s="3"/>
      <c r="AJ80" s="3"/>
      <c r="AK80" s="3"/>
      <c r="AL80" s="3"/>
      <c r="AM80" s="3"/>
      <c r="AN80" s="3"/>
      <c r="AO80" s="3"/>
      <c r="AP80" s="3"/>
      <c r="AQ80" s="21"/>
    </row>
    <row r="81" spans="1:43" ht="105.75" customHeight="1" thickBot="1" x14ac:dyDescent="0.25">
      <c r="A81" s="210"/>
      <c r="B81" s="188"/>
      <c r="C81" s="190"/>
      <c r="D81" s="180"/>
      <c r="E81" s="131" t="s">
        <v>90</v>
      </c>
      <c r="F81" s="132" t="s">
        <v>249</v>
      </c>
      <c r="G81" s="81" t="s">
        <v>104</v>
      </c>
      <c r="H81" s="62" t="s">
        <v>73</v>
      </c>
      <c r="I81" s="62" t="s">
        <v>73</v>
      </c>
      <c r="J81" s="62" t="s">
        <v>73</v>
      </c>
      <c r="K81" s="71"/>
      <c r="L81" s="71"/>
      <c r="M81" s="71" t="s">
        <v>75</v>
      </c>
      <c r="N81" s="71"/>
      <c r="O81" s="72">
        <v>6</v>
      </c>
      <c r="P81" s="73">
        <v>3</v>
      </c>
      <c r="Q81" s="74">
        <f t="shared" ref="Q81:Q83" si="5">+O81*P81</f>
        <v>18</v>
      </c>
      <c r="R81" s="75" t="str">
        <f t="shared" ref="R81:R83" si="6">IF(Q81&lt;2,"O",IF(Q81&lt;=4,"(B)",IF(Q81&lt;=8,"(M)",IF(Q81&lt;=20,"(A)","(MA)"))))</f>
        <v>(A)</v>
      </c>
      <c r="S81" s="71">
        <v>10</v>
      </c>
      <c r="T81" s="74">
        <f t="shared" ref="T81:T83" si="7">+Q81*S81</f>
        <v>180</v>
      </c>
      <c r="U81" s="76" t="str">
        <f t="shared" ref="U81:U83" si="8">IF(T81&lt;20,"O",IF(T81&lt;=20,"IV",IF(T81&lt;=120,"III",IF(T81&lt;=500,"II","I"))))</f>
        <v>II</v>
      </c>
      <c r="V81" s="68" t="str">
        <f t="shared" ref="V81:V83" si="9">IF(U81="I","No aceptable",IF(U81="II","N0 Aceptable con Control Especifico",IF(U81=0,"","Aceptable")))</f>
        <v>N0 Aceptable con Control Especifico</v>
      </c>
      <c r="W81" s="71">
        <v>1</v>
      </c>
      <c r="X81" s="71"/>
      <c r="Y81" s="71"/>
      <c r="Z81" s="71"/>
      <c r="AA81" s="71" t="s">
        <v>246</v>
      </c>
      <c r="AB81" s="71"/>
      <c r="AC81" s="71"/>
      <c r="AD81" s="71"/>
      <c r="AE81" s="71"/>
      <c r="AF81" s="71"/>
      <c r="AG81" s="104"/>
      <c r="AH81" s="3"/>
      <c r="AI81" s="3"/>
      <c r="AJ81" s="3"/>
      <c r="AK81" s="3"/>
      <c r="AL81" s="3"/>
      <c r="AM81" s="3"/>
      <c r="AN81" s="3"/>
      <c r="AO81" s="3"/>
      <c r="AP81" s="3"/>
      <c r="AQ81" s="21"/>
    </row>
    <row r="82" spans="1:43" ht="49.5" customHeight="1" thickBot="1" x14ac:dyDescent="0.25">
      <c r="A82" s="210"/>
      <c r="B82" s="188"/>
      <c r="C82" s="190"/>
      <c r="D82" s="180"/>
      <c r="E82" s="131" t="s">
        <v>90</v>
      </c>
      <c r="F82" s="132" t="s">
        <v>250</v>
      </c>
      <c r="G82" s="70" t="s">
        <v>104</v>
      </c>
      <c r="H82" s="62" t="s">
        <v>73</v>
      </c>
      <c r="I82" s="62" t="s">
        <v>73</v>
      </c>
      <c r="J82" s="62" t="s">
        <v>73</v>
      </c>
      <c r="K82" s="71"/>
      <c r="L82" s="71"/>
      <c r="M82" s="71" t="s">
        <v>75</v>
      </c>
      <c r="N82" s="71"/>
      <c r="O82" s="72">
        <v>2</v>
      </c>
      <c r="P82" s="73">
        <v>2</v>
      </c>
      <c r="Q82" s="74">
        <f t="shared" si="5"/>
        <v>4</v>
      </c>
      <c r="R82" s="75" t="str">
        <f t="shared" si="6"/>
        <v>(B)</v>
      </c>
      <c r="S82" s="71">
        <v>10</v>
      </c>
      <c r="T82" s="74">
        <f t="shared" si="7"/>
        <v>40</v>
      </c>
      <c r="U82" s="76" t="str">
        <f t="shared" si="8"/>
        <v>III</v>
      </c>
      <c r="V82" s="68" t="str">
        <f t="shared" si="9"/>
        <v>Aceptable</v>
      </c>
      <c r="W82" s="71">
        <v>1</v>
      </c>
      <c r="X82" s="71"/>
      <c r="Y82" s="71"/>
      <c r="Z82" s="71"/>
      <c r="AA82" s="71" t="s">
        <v>246</v>
      </c>
      <c r="AB82" s="71"/>
      <c r="AC82" s="184"/>
      <c r="AD82" s="184"/>
      <c r="AE82" s="184"/>
      <c r="AF82" s="184"/>
      <c r="AG82" s="184"/>
      <c r="AH82" s="3"/>
      <c r="AI82" s="3"/>
      <c r="AJ82" s="3"/>
      <c r="AK82" s="3"/>
      <c r="AL82" s="3"/>
      <c r="AM82" s="3"/>
      <c r="AN82" s="3"/>
      <c r="AO82" s="3"/>
      <c r="AP82" s="3"/>
      <c r="AQ82" s="21"/>
    </row>
    <row r="83" spans="1:43" ht="45" x14ac:dyDescent="0.2">
      <c r="A83" s="210"/>
      <c r="B83" s="188"/>
      <c r="C83" s="190"/>
      <c r="D83" s="189"/>
      <c r="E83" s="133" t="s">
        <v>90</v>
      </c>
      <c r="F83" s="134" t="s">
        <v>251</v>
      </c>
      <c r="G83" s="134" t="s">
        <v>252</v>
      </c>
      <c r="H83" s="62" t="s">
        <v>73</v>
      </c>
      <c r="I83" s="62" t="s">
        <v>73</v>
      </c>
      <c r="J83" s="62" t="s">
        <v>73</v>
      </c>
      <c r="K83" s="71"/>
      <c r="L83" s="71"/>
      <c r="M83" s="71" t="s">
        <v>75</v>
      </c>
      <c r="N83" s="71"/>
      <c r="O83" s="72">
        <v>2</v>
      </c>
      <c r="P83" s="73">
        <v>2</v>
      </c>
      <c r="Q83" s="74">
        <f t="shared" si="5"/>
        <v>4</v>
      </c>
      <c r="R83" s="75" t="str">
        <f t="shared" si="6"/>
        <v>(B)</v>
      </c>
      <c r="S83" s="71">
        <v>11</v>
      </c>
      <c r="T83" s="74">
        <f t="shared" si="7"/>
        <v>44</v>
      </c>
      <c r="U83" s="76" t="str">
        <f t="shared" si="8"/>
        <v>III</v>
      </c>
      <c r="V83" s="68" t="str">
        <f t="shared" si="9"/>
        <v>Aceptable</v>
      </c>
      <c r="W83" s="71">
        <v>2</v>
      </c>
      <c r="X83" s="71"/>
      <c r="Y83" s="71"/>
      <c r="Z83" s="71"/>
      <c r="AA83" s="71" t="s">
        <v>246</v>
      </c>
      <c r="AB83" s="71"/>
      <c r="AC83" s="184" t="s">
        <v>253</v>
      </c>
      <c r="AD83" s="184"/>
      <c r="AE83" s="184"/>
      <c r="AF83" s="184"/>
      <c r="AG83" s="184"/>
    </row>
  </sheetData>
  <mergeCells count="87">
    <mergeCell ref="AC72:AG72"/>
    <mergeCell ref="AC82:AG82"/>
    <mergeCell ref="AC83:AG83"/>
    <mergeCell ref="A64:A71"/>
    <mergeCell ref="B64:B71"/>
    <mergeCell ref="C64:C71"/>
    <mergeCell ref="D64:D71"/>
    <mergeCell ref="A72:A83"/>
    <mergeCell ref="B72:B83"/>
    <mergeCell ref="C72:C83"/>
    <mergeCell ref="D72:D83"/>
    <mergeCell ref="AC63:AG63"/>
    <mergeCell ref="A51:A55"/>
    <mergeCell ref="B51:B55"/>
    <mergeCell ref="C51:C55"/>
    <mergeCell ref="D51:D55"/>
    <mergeCell ref="A56:A63"/>
    <mergeCell ref="B56:B63"/>
    <mergeCell ref="C56:C63"/>
    <mergeCell ref="D56:D63"/>
    <mergeCell ref="AC56:AG56"/>
    <mergeCell ref="AC57:AG57"/>
    <mergeCell ref="AC58:AG58"/>
    <mergeCell ref="AC59:AG59"/>
    <mergeCell ref="AC60:AG60"/>
    <mergeCell ref="AC39:AG39"/>
    <mergeCell ref="AC43:AG43"/>
    <mergeCell ref="A44:A50"/>
    <mergeCell ref="B44:B50"/>
    <mergeCell ref="C44:C50"/>
    <mergeCell ref="D44:D50"/>
    <mergeCell ref="A36:A43"/>
    <mergeCell ref="B36:B43"/>
    <mergeCell ref="C36:C43"/>
    <mergeCell ref="D36:D43"/>
    <mergeCell ref="AC36:AG36"/>
    <mergeCell ref="A30:A35"/>
    <mergeCell ref="B30:B35"/>
    <mergeCell ref="C30:C35"/>
    <mergeCell ref="D30:D35"/>
    <mergeCell ref="AC30:AG30"/>
    <mergeCell ref="A17:A29"/>
    <mergeCell ref="B17:B29"/>
    <mergeCell ref="C17:C29"/>
    <mergeCell ref="D17:D29"/>
    <mergeCell ref="AC17:AG17"/>
    <mergeCell ref="AC18:AG18"/>
    <mergeCell ref="AC20:AG20"/>
    <mergeCell ref="AC21:AG21"/>
    <mergeCell ref="AC16:AG16"/>
    <mergeCell ref="A14:A15"/>
    <mergeCell ref="B14:B15"/>
    <mergeCell ref="C14:C15"/>
    <mergeCell ref="D14:D15"/>
    <mergeCell ref="E14:F14"/>
    <mergeCell ref="G14:G15"/>
    <mergeCell ref="H14:J14"/>
    <mergeCell ref="K14:N14"/>
    <mergeCell ref="O14:W14"/>
    <mergeCell ref="X14:AB14"/>
    <mergeCell ref="AC14:AG15"/>
    <mergeCell ref="AD13:AG13"/>
    <mergeCell ref="A11:E11"/>
    <mergeCell ref="F11:H11"/>
    <mergeCell ref="AE11:AG11"/>
    <mergeCell ref="A12:E12"/>
    <mergeCell ref="F12:X12"/>
    <mergeCell ref="Y12:Z12"/>
    <mergeCell ref="AA12:AB12"/>
    <mergeCell ref="AE12:AG12"/>
    <mergeCell ref="B13:E13"/>
    <mergeCell ref="G13:I13"/>
    <mergeCell ref="J13:R13"/>
    <mergeCell ref="S13:X13"/>
    <mergeCell ref="Y13:AB13"/>
    <mergeCell ref="A10:AG10"/>
    <mergeCell ref="A1:AE1"/>
    <mergeCell ref="G2:Y2"/>
    <mergeCell ref="I4:AA6"/>
    <mergeCell ref="AB4:AG4"/>
    <mergeCell ref="AB5:AG5"/>
    <mergeCell ref="AC6:AG6"/>
    <mergeCell ref="I7:AA7"/>
    <mergeCell ref="AC7:AG7"/>
    <mergeCell ref="I8:AA8"/>
    <mergeCell ref="AB8:AG9"/>
    <mergeCell ref="I9:AA9"/>
  </mergeCells>
  <conditionalFormatting sqref="V17:V18 V20 V30:V36 V39:V40 V42:V51 V53:V83">
    <cfRule type="cellIs" dxfId="61" priority="6" operator="equal">
      <formula>"N0 Aceptable con control especifico"</formula>
    </cfRule>
  </conditionalFormatting>
  <conditionalFormatting sqref="R17:R18 R20 R30:R36 R39:R40 R42:R51 R63:R83 R53:R61">
    <cfRule type="cellIs" dxfId="60" priority="7" operator="equal">
      <formula>"o"</formula>
    </cfRule>
  </conditionalFormatting>
  <conditionalFormatting sqref="U17:U18 U20 U30:U36 U39:U40 U42:U51 U63:U83 U53:U61">
    <cfRule type="cellIs" dxfId="59" priority="8" operator="equal">
      <formula>"O"</formula>
    </cfRule>
  </conditionalFormatting>
  <conditionalFormatting sqref="V21:V22">
    <cfRule type="cellIs" dxfId="58" priority="9" operator="equal">
      <formula>"N0 Aceptable con control especifico"</formula>
    </cfRule>
  </conditionalFormatting>
  <conditionalFormatting sqref="R21:R22">
    <cfRule type="cellIs" dxfId="57" priority="10" operator="equal">
      <formula>"o"</formula>
    </cfRule>
  </conditionalFormatting>
  <conditionalFormatting sqref="U21:U22">
    <cfRule type="cellIs" dxfId="56" priority="11" operator="equal">
      <formula>"O"</formula>
    </cfRule>
  </conditionalFormatting>
  <conditionalFormatting sqref="V21:V22 V73:V81 V43:V51 V53:V55">
    <cfRule type="cellIs" dxfId="55" priority="12" operator="equal">
      <formula>"ACEPTABLE"</formula>
    </cfRule>
    <cfRule type="cellIs" dxfId="54" priority="13" operator="equal">
      <formula>"NO ACEPTABLE"</formula>
    </cfRule>
  </conditionalFormatting>
  <conditionalFormatting sqref="V17:V18 V20 V30:V36 V39:V40 V42 V82:V83 V56:V72">
    <cfRule type="cellIs" dxfId="53" priority="14" operator="equal">
      <formula>"ACEPTABLE"</formula>
    </cfRule>
    <cfRule type="cellIs" dxfId="52" priority="15" operator="equal">
      <formula>"NO ACEPTABLE"</formula>
    </cfRule>
  </conditionalFormatting>
  <conditionalFormatting sqref="V19">
    <cfRule type="cellIs" dxfId="51" priority="16" operator="equal">
      <formula>"N0 Aceptable con control especifico"</formula>
    </cfRule>
  </conditionalFormatting>
  <conditionalFormatting sqref="R19">
    <cfRule type="cellIs" dxfId="50" priority="17" operator="equal">
      <formula>"o"</formula>
    </cfRule>
  </conditionalFormatting>
  <conditionalFormatting sqref="U19">
    <cfRule type="cellIs" dxfId="49" priority="18" operator="equal">
      <formula>"O"</formula>
    </cfRule>
  </conditionalFormatting>
  <conditionalFormatting sqref="V19">
    <cfRule type="cellIs" dxfId="48" priority="19" operator="equal">
      <formula>"ACEPTABLE"</formula>
    </cfRule>
    <cfRule type="cellIs" dxfId="47" priority="20" operator="equal">
      <formula>"NO ACEPTABLE"</formula>
    </cfRule>
  </conditionalFormatting>
  <conditionalFormatting sqref="V23">
    <cfRule type="cellIs" dxfId="46" priority="21" operator="equal">
      <formula>"N0 Aceptable con control especifico"</formula>
    </cfRule>
  </conditionalFormatting>
  <conditionalFormatting sqref="R23">
    <cfRule type="cellIs" dxfId="45" priority="22" operator="equal">
      <formula>"o"</formula>
    </cfRule>
  </conditionalFormatting>
  <conditionalFormatting sqref="U23">
    <cfRule type="cellIs" dxfId="44" priority="23" operator="equal">
      <formula>"O"</formula>
    </cfRule>
  </conditionalFormatting>
  <conditionalFormatting sqref="V23">
    <cfRule type="cellIs" dxfId="43" priority="24" operator="equal">
      <formula>"ACEPTABLE"</formula>
    </cfRule>
    <cfRule type="cellIs" dxfId="42" priority="25" operator="equal">
      <formula>"NO ACEPTABLE"</formula>
    </cfRule>
  </conditionalFormatting>
  <conditionalFormatting sqref="V24">
    <cfRule type="cellIs" dxfId="41" priority="26" operator="equal">
      <formula>"N0 Aceptable con control especifico"</formula>
    </cfRule>
  </conditionalFormatting>
  <conditionalFormatting sqref="R24">
    <cfRule type="cellIs" dxfId="40" priority="27" operator="equal">
      <formula>"o"</formula>
    </cfRule>
  </conditionalFormatting>
  <conditionalFormatting sqref="U24">
    <cfRule type="cellIs" dxfId="39" priority="28" operator="equal">
      <formula>"O"</formula>
    </cfRule>
  </conditionalFormatting>
  <conditionalFormatting sqref="V24">
    <cfRule type="cellIs" dxfId="38" priority="29" operator="equal">
      <formula>"ACEPTABLE"</formula>
    </cfRule>
    <cfRule type="cellIs" dxfId="37" priority="30" operator="equal">
      <formula>"NO ACEPTABLE"</formula>
    </cfRule>
  </conditionalFormatting>
  <conditionalFormatting sqref="V25:V29">
    <cfRule type="cellIs" dxfId="36" priority="31" operator="equal">
      <formula>"N0 Aceptable con control especifico"</formula>
    </cfRule>
  </conditionalFormatting>
  <conditionalFormatting sqref="R25:R29">
    <cfRule type="cellIs" dxfId="35" priority="32" operator="equal">
      <formula>"o"</formula>
    </cfRule>
  </conditionalFormatting>
  <conditionalFormatting sqref="U25:U29">
    <cfRule type="cellIs" dxfId="34" priority="33" operator="equal">
      <formula>"O"</formula>
    </cfRule>
  </conditionalFormatting>
  <conditionalFormatting sqref="V25:V29">
    <cfRule type="cellIs" dxfId="33" priority="34" operator="equal">
      <formula>"ACEPTABLE"</formula>
    </cfRule>
    <cfRule type="cellIs" dxfId="32" priority="35" operator="equal">
      <formula>"NO ACEPTABLE"</formula>
    </cfRule>
  </conditionalFormatting>
  <conditionalFormatting sqref="V37:V38">
    <cfRule type="cellIs" dxfId="31" priority="36" operator="equal">
      <formula>"N0 Aceptable con control especifico"</formula>
    </cfRule>
  </conditionalFormatting>
  <conditionalFormatting sqref="R37:R38">
    <cfRule type="cellIs" dxfId="30" priority="37" operator="equal">
      <formula>"o"</formula>
    </cfRule>
  </conditionalFormatting>
  <conditionalFormatting sqref="U37:U38">
    <cfRule type="cellIs" dxfId="29" priority="38" operator="equal">
      <formula>"O"</formula>
    </cfRule>
  </conditionalFormatting>
  <conditionalFormatting sqref="V37:V38">
    <cfRule type="cellIs" dxfId="28" priority="39" operator="equal">
      <formula>"ACEPTABLE"</formula>
    </cfRule>
    <cfRule type="cellIs" dxfId="27" priority="40" operator="equal">
      <formula>"NO ACEPTABLE"</formula>
    </cfRule>
  </conditionalFormatting>
  <conditionalFormatting sqref="V41">
    <cfRule type="cellIs" dxfId="26" priority="41" operator="equal">
      <formula>"N0 Aceptable con control especifico"</formula>
    </cfRule>
  </conditionalFormatting>
  <conditionalFormatting sqref="R41">
    <cfRule type="cellIs" dxfId="25" priority="42" operator="equal">
      <formula>"o"</formula>
    </cfRule>
  </conditionalFormatting>
  <conditionalFormatting sqref="U41">
    <cfRule type="cellIs" dxfId="24" priority="43" operator="equal">
      <formula>"O"</formula>
    </cfRule>
  </conditionalFormatting>
  <conditionalFormatting sqref="V41">
    <cfRule type="cellIs" dxfId="23" priority="44" operator="equal">
      <formula>"ACEPTABLE"</formula>
    </cfRule>
    <cfRule type="cellIs" dxfId="22" priority="45" operator="equal">
      <formula>"NO ACEPTABLE"</formula>
    </cfRule>
  </conditionalFormatting>
  <conditionalFormatting sqref="R62">
    <cfRule type="cellIs" dxfId="21" priority="46" operator="equal">
      <formula>"o"</formula>
    </cfRule>
  </conditionalFormatting>
  <conditionalFormatting sqref="U62">
    <cfRule type="cellIs" dxfId="20" priority="47" operator="equal">
      <formula>"O"</formula>
    </cfRule>
  </conditionalFormatting>
  <conditionalFormatting sqref="AA35">
    <cfRule type="cellIs" dxfId="19" priority="48" operator="equal">
      <formula>"MODERADO"</formula>
    </cfRule>
    <cfRule type="cellIs" dxfId="18" priority="49" operator="equal">
      <formula>"IMPORTANTE"</formula>
    </cfRule>
    <cfRule type="cellIs" dxfId="17" priority="50" operator="equal">
      <formula>"NO ACEPTABLE"</formula>
    </cfRule>
  </conditionalFormatting>
  <conditionalFormatting sqref="AA37:AA38">
    <cfRule type="cellIs" dxfId="16" priority="51" operator="equal">
      <formula>"MODERADO"</formula>
    </cfRule>
    <cfRule type="cellIs" dxfId="15" priority="52" operator="equal">
      <formula>"IMPORTANTE"</formula>
    </cfRule>
    <cfRule type="cellIs" dxfId="14" priority="53" operator="equal">
      <formula>"NO ACEPTABLE"</formula>
    </cfRule>
  </conditionalFormatting>
  <conditionalFormatting sqref="AA36">
    <cfRule type="cellIs" dxfId="13" priority="54" operator="equal">
      <formula>"MODERADO"</formula>
    </cfRule>
    <cfRule type="cellIs" dxfId="12" priority="55" operator="equal">
      <formula>"IMPORTANTE"</formula>
    </cfRule>
    <cfRule type="cellIs" dxfId="11" priority="56" operator="equal">
      <formula>"NO ACEPTABLE"</formula>
    </cfRule>
  </conditionalFormatting>
  <conditionalFormatting sqref="AA72">
    <cfRule type="cellIs" dxfId="10" priority="57" operator="equal">
      <formula>"MODERADO"</formula>
    </cfRule>
    <cfRule type="cellIs" dxfId="9" priority="58" operator="equal">
      <formula>"IMPORTANTE"</formula>
    </cfRule>
    <cfRule type="cellIs" dxfId="8" priority="59" operator="equal">
      <formula>"NO ACEPTABLE"</formula>
    </cfRule>
  </conditionalFormatting>
  <conditionalFormatting sqref="AA63:AA64 AA66:AA70">
    <cfRule type="cellIs" dxfId="7" priority="60" operator="equal">
      <formula>"MODERADO"</formula>
    </cfRule>
    <cfRule type="cellIs" dxfId="6" priority="61" operator="equal">
      <formula>"IMPORTANTE"</formula>
    </cfRule>
    <cfRule type="cellIs" dxfId="5" priority="62" operator="equal">
      <formula>"NO ACEPTABLE"</formula>
    </cfRule>
  </conditionalFormatting>
  <conditionalFormatting sqref="V52">
    <cfRule type="cellIs" dxfId="4" priority="1" operator="equal">
      <formula>"N0 Aceptable con control especifico"</formula>
    </cfRule>
  </conditionalFormatting>
  <conditionalFormatting sqref="R52">
    <cfRule type="cellIs" dxfId="3" priority="2" operator="equal">
      <formula>"o"</formula>
    </cfRule>
  </conditionalFormatting>
  <conditionalFormatting sqref="U52">
    <cfRule type="cellIs" dxfId="2" priority="3" operator="equal">
      <formula>"O"</formula>
    </cfRule>
  </conditionalFormatting>
  <conditionalFormatting sqref="V52">
    <cfRule type="cellIs" dxfId="1" priority="4" operator="equal">
      <formula>"ACEPTABLE"</formula>
    </cfRule>
    <cfRule type="cellIs" dxfId="0" priority="5" operator="equal">
      <formula>"NO ACEPTABLE"</formula>
    </cfRule>
  </conditionalFormatting>
  <dataValidations count="13">
    <dataValidation type="list" allowBlank="1" showErrorMessage="1" sqref="S17:S83">
      <formula1>"10,25,60,100"</formula1>
      <formula2>0</formula2>
    </dataValidation>
    <dataValidation type="list" allowBlank="1" showErrorMessage="1" sqref="O17:O83">
      <formula1>"2,6,10"</formula1>
      <formula2>0</formula2>
    </dataValidation>
    <dataValidation type="list" allowBlank="1" showErrorMessage="1" sqref="N17:N83">
      <formula1>"(B)"</formula1>
      <formula2>0</formula2>
    </dataValidation>
    <dataValidation type="list" allowBlank="1" showErrorMessage="1" sqref="M17:M83">
      <formula1>"(M)"</formula1>
      <formula2>0</formula2>
    </dataValidation>
    <dataValidation type="list" allowBlank="1" showErrorMessage="1" sqref="L17:L83">
      <formula1>"(A)"</formula1>
      <formula2>0</formula2>
    </dataValidation>
    <dataValidation type="list" allowBlank="1" showErrorMessage="1" errorTitle="COLOQUE SOLO" error="1,2,3, O 4" sqref="P17:P83">
      <formula1>"4,3,2,1"</formula1>
      <formula2>0</formula2>
    </dataValidation>
    <dataValidation type="list" allowBlank="1" showErrorMessage="1" sqref="K17:K83">
      <formula1>"(MA)"</formula1>
      <formula2>0</formula2>
    </dataValidation>
    <dataValidation allowBlank="1" showInputMessage="1" showErrorMessage="1" promptTitle="NIVEL DE RIESGO #8" prompt="I  entre 4000-600_x000a_II entre 500-150_x000a_III entre 120-40_x000a_IV si es igual a 20" sqref="U15:U16">
      <formula1>0</formula1>
      <formula2>0</formula2>
    </dataValidation>
    <dataValidation allowBlank="1" showInputMessage="1" showErrorMessage="1" promptTitle="NIVEL DE CONSECUENCIA #6" prompt="100: Muerte(s)_x000a_60: Lesiones o enfermedades graves irreparables (incapacidad permanente parcial o invalidez)_x000a_25: Lesiones o enfermedades con incapacidad laboral temporal (ILT)_x000a_10: Lesiones o enfermedades que no requieren incapacidad.  " sqref="S15:S16">
      <formula1>0</formula1>
      <formula2>0</formula2>
    </dataValidation>
    <dataValidation allowBlank="1" showInputMessage="1" showErrorMessage="1" promptTitle="NP #5" prompt="Si 40&lt;NP&lt;24, Muy alto (A)_x000a_Si 20&lt;NP&lt;10, Alto (A)_x000a_Si 8&lt;NP&lt;6, Medio (M)_x000a_Si 4&lt;NP&lt;2, Bajo (B)" sqref="R15:R16">
      <formula1>0</formula1>
      <formula2>0</formula2>
    </dataValidation>
    <dataValidation allowBlank="1" showInputMessage="1" showErrorMessage="1" errorTitle="COLOQUE SOLO" error="1,2,3, O 4" promptTitle="NIVEL DE EXPOSICIÓN #3" prompt="4  Continua-Sin interrupción o varias veces con tiempo prolongado durante la jornada_x000a_3 Frecuente-Varias veces durante la jornada por tiempos cortos_x000a_2 Ocasional-Alguna vez durante la jornada y por un periodo de tiempo corto_x000a_1 Esporádica-De manera eventual" sqref="P15:P16">
      <formula1>0</formula1>
      <formula2>0</formula2>
    </dataValidation>
    <dataValidation allowBlank="1" showInputMessage="1" showErrorMessage="1" promptTitle="DETERMINACION DEL ND #2" prompt="(MA)-10- Medidas preventivas es nula o no existe, o ambos._x000a_(A)-6- Medidas preventivas es baja o ambos _x000a_(M)-2- Medidas preventivas Moderada o ambos._x000a_(B)- N.A.V.- Riesgo Controlado. =(IV) #8" sqref="K14:N14">
      <formula1>0</formula1>
      <formula2>0</formula2>
    </dataValidation>
    <dataValidation type="list" allowBlank="1" showErrorMessage="1" sqref="E17:E43 E49:E71 E45">
      <formula1>#REF!</formula1>
      <formula2>0</formula2>
    </dataValidation>
  </dataValidations>
  <hyperlinks>
    <hyperlink ref="J13" r:id="rId1"/>
  </hyperlinks>
  <printOptions horizontalCentered="1" verticalCentered="1"/>
  <pageMargins left="0" right="0" top="0.19685039370078741" bottom="0.19685039370078741" header="0" footer="0"/>
  <pageSetup scale="65" firstPageNumber="0" orientation="landscape" horizontalDpi="300" verticalDpi="300" r:id="rId2"/>
  <headerFooter>
    <oddHeader>&amp;CPágina &amp;P de &amp;F</oddHeader>
    <oddFooter>&amp;L Confidencial&amp;C&amp;D&amp;RPágina &amp;P</oddFooter>
  </headerFooter>
  <rowBreaks count="1" manualBreakCount="1">
    <brk id="38"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PFR</vt:lpstr>
      <vt:lpstr>PFR!Área_de_impresión</vt:lpstr>
      <vt:lpstr>PFR!Excel_BuiltIn_Print_Titles</vt:lpstr>
      <vt:lpstr>PFR!Títulos_a_imprimir</vt:lpstr>
      <vt:lpstr>PFR!Z_690B6F67_B07E_4576_802D_03F34D115F9A__wvu_PrintTitles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Johanna Vargas Calderon</dc:creator>
  <cp:lastModifiedBy>Angela Mercedes Carvajal Sterling</cp:lastModifiedBy>
  <dcterms:created xsi:type="dcterms:W3CDTF">2018-07-23T16:29:57Z</dcterms:created>
  <dcterms:modified xsi:type="dcterms:W3CDTF">2018-07-23T21:59:56Z</dcterms:modified>
</cp:coreProperties>
</file>