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1.1'!$A$1:$K$62</definedName>
    <definedName name="_xlnm.Print_Area" localSheetId="1">'CUADRO 1.2'!$A$1:$Q$56</definedName>
    <definedName name="_xlnm.Print_Area" localSheetId="2">'CUADRO 1.3'!$B$2:$N$42</definedName>
    <definedName name="_xlnm.Print_Area" localSheetId="3">'CUADRO 1.4'!$B$1:$P$89</definedName>
    <definedName name="_xlnm.Print_Area" localSheetId="4">'CUADRO 1.5'!$A$2:$J$52</definedName>
  </definedNames>
  <calcPr fullCalcOnLoad="1"/>
</workbook>
</file>

<file path=xl/sharedStrings.xml><?xml version="1.0" encoding="utf-8"?>
<sst xmlns="http://schemas.openxmlformats.org/spreadsheetml/2006/main" count="650" uniqueCount="505">
  <si>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</si>
  <si>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</si>
  <si>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</si>
  <si>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</si>
  <si>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</si>
  <si>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</si>
  <si>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</si>
  <si>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</si>
  <si>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</si>
  <si>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</si>
  <si>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</si>
  <si>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</si>
  <si>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</si>
  <si>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</si>
  <si>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</si>
  <si>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</si>
  <si>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</si>
  <si>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</si>
  <si>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</si>
  <si>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</si>
  <si>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</si>
  <si>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</si>
  <si>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</si>
  <si>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</si>
  <si>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</si>
  <si>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</si>
  <si>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</si>
  <si>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</si>
  <si>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</si>
  <si>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</si>
  <si>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</si>
  <si>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</si>
  <si>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</si>
  <si>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</si>
  <si>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</si>
  <si>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</si>
  <si>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</si>
  <si>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</si>
  <si>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</si>
  <si>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</si>
  <si>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</si>
  <si>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</si>
  <si>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</si>
  <si>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</si>
  <si>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</si>
  <si>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</si>
  <si>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</si>
  <si>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</si>
  <si>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</si>
  <si>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</si>
  <si>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</si>
  <si>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</si>
  <si>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</si>
  <si>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</si>
  <si>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</si>
  <si>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</si>
  <si>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</si>
  <si>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</si>
  <si>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</si>
  <si>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</si>
  <si>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</si>
  <si>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</si>
  <si>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</si>
  <si>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</si>
  <si>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</si>
  <si>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</si>
  <si>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</si>
  <si>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</si>
  <si>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</si>
  <si>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</si>
  <si>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</si>
  <si>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</si>
  <si>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</si>
  <si>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</si>
  <si>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</si>
  <si>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</si>
  <si>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</si>
  <si>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</si>
  <si>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</si>
  <si>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</si>
  <si>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</si>
  <si>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</si>
  <si>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</si>
  <si>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</si>
  <si>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</si>
  <si>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</si>
  <si>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</si>
  <si>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</si>
  <si>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</si>
  <si>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</si>
  <si>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</si>
  <si>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</si>
  <si>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</si>
  <si>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</si>
  <si>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</si>
  <si>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</si>
  <si>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</si>
  <si>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</si>
  <si>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</si>
  <si>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</si>
  <si>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</si>
  <si>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</si>
  <si>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</si>
  <si>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</si>
  <si>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</si>
  <si>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</si>
  <si>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</si>
  <si>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</si>
  <si>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</si>
  <si>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</si>
  <si>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</si>
  <si>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</si>
  <si>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</si>
  <si>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</si>
  <si>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</si>
  <si>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</si>
  <si>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</si>
  <si>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</si>
  <si>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</si>
  <si>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</si>
  <si>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</si>
  <si>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</si>
  <si>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</si>
  <si>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</si>
  <si>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</si>
  <si>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</si>
  <si>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</si>
  <si>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</si>
  <si>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</si>
  <si>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</si>
  <si>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</si>
  <si>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</si>
  <si>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</si>
  <si>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</si>
  <si>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</si>
  <si>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</si>
  <si>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</si>
  <si>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</si>
  <si>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</si>
  <si>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</si>
  <si>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</si>
  <si>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</si>
  <si>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</si>
  <si>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</si>
  <si>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</si>
  <si>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</si>
  <si>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</si>
  <si>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</si>
  <si>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</si>
  <si>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</si>
  <si>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</si>
  <si>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</si>
  <si>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</si>
  <si>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</si>
  <si>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</si>
  <si>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</si>
  <si>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</si>
  <si>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</si>
  <si>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</si>
  <si>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</si>
  <si>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</si>
  <si>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</si>
  <si>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</si>
  <si>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</si>
  <si>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</si>
  <si>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</si>
  <si>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</si>
  <si>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</si>
  <si>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</si>
  <si>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</si>
  <si>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</si>
  <si>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</si>
  <si>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</si>
  <si>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</si>
  <si>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</si>
  <si>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</si>
  <si>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</si>
  <si>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</si>
  <si>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</si>
  <si>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</si>
  <si>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</si>
  <si>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</si>
  <si>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</si>
  <si>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</si>
  <si>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</si>
  <si>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</si>
  <si>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</si>
  <si>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</si>
  <si>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</si>
  <si>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</si>
  <si>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</si>
  <si>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</si>
  <si>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</si>
  <si>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</si>
  <si>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</si>
  <si>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</si>
  <si>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</si>
  <si>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</si>
  <si>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</si>
  <si>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</si>
  <si>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</si>
  <si>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</si>
  <si>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</si>
  <si>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</si>
  <si>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</si>
  <si>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</si>
  <si>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</si>
  <si>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</si>
  <si>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</si>
  <si>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</si>
  <si>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</si>
  <si>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</si>
  <si>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</si>
  <si>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</si>
  <si>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</si>
  <si>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Frutas. legumbres y vegetales envasados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</si>
  <si>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</si>
  <si>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</si>
  <si>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</si>
  <si>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</si>
  <si>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</si>
  <si>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</si>
  <si>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</si>
  <si>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</si>
  <si>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</si>
  <si>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</si>
  <si>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</si>
  <si>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</si>
  <si>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</si>
  <si>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</si>
  <si>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</si>
  <si>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</si>
  <si>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</si>
  <si>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</si>
  <si>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</si>
  <si>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</si>
  <si>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</si>
  <si>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</si>
  <si>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</si>
  <si>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</si>
  <si>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</si>
  <si>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</si>
  <si>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</si>
  <si>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</si>
  <si>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</si>
  <si>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</si>
  <si>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</si>
  <si>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</si>
  <si>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</si>
  <si>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</si>
  <si>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</si>
  <si>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</si>
  <si>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</si>
  <si>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</si>
  <si>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</si>
  <si>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</si>
  <si>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</si>
  <si>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</si>
  <si>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</si>
  <si>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</si>
  <si>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</si>
  <si>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</si>
  <si>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</si>
  <si>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</si>
  <si>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</si>
  <si>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</si>
  <si>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</si>
  <si>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</si>
  <si>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</si>
  <si>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</si>
  <si>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</si>
  <si>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</si>
  <si>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</si>
  <si>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</si>
  <si>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</si>
  <si>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</si>
  <si>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</si>
  <si>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</si>
  <si>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</si>
  <si>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</si>
  <si>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</si>
  <si>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</si>
  <si>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</si>
  <si>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</si>
  <si>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</si>
  <si>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</si>
  <si>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</si>
  <si>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</si>
  <si>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CRÉDITO AGROPECUARIO Y RURAL - CUADRO No 1.4</t>
  </si>
  <si>
    <t xml:space="preserve">CRÉDITO PARA INVERSIÓN </t>
  </si>
  <si>
    <t>Renovación otros frutales</t>
  </si>
  <si>
    <t>Renovación palma de aceite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</si>
  <si>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</si>
  <si>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</si>
  <si>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</si>
  <si>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</si>
  <si>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</si>
  <si>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</si>
  <si>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</si>
  <si>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</si>
  <si>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</si>
  <si>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</si>
  <si>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</si>
  <si>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</si>
  <si>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</si>
  <si>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</si>
  <si>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</si>
  <si>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</si>
  <si>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</si>
  <si>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</si>
  <si>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</si>
  <si>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</si>
  <si>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</si>
  <si>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</si>
  <si>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</si>
  <si>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</si>
  <si>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</si>
  <si>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</si>
  <si>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</si>
  <si>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</si>
  <si>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</si>
  <si>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</si>
  <si>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</si>
  <si>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</si>
  <si>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</si>
  <si>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</si>
  <si>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</si>
  <si>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</si>
  <si>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</si>
  <si>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</si>
  <si>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</si>
  <si>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</si>
  <si>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</si>
  <si>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</si>
  <si>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</si>
  <si>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</si>
  <si>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</si>
  <si>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</si>
  <si>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</si>
  <si>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</si>
  <si>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</si>
  <si>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</si>
  <si>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Retención vientres bovinos  leche y bufalos (1)</t>
  </si>
  <si>
    <t>Retención vientres bovinos puros (1)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</si>
  <si>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</si>
  <si>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</si>
  <si>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</si>
  <si>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</si>
  <si>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</si>
  <si>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</si>
  <si>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</si>
  <si>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</si>
  <si>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</si>
  <si>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</si>
  <si>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</si>
  <si>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</si>
  <si>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</si>
  <si>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</si>
  <si>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</si>
  <si>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</si>
  <si>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</si>
  <si>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</si>
  <si>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</si>
  <si>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</si>
  <si>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</si>
  <si>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</si>
  <si>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</si>
  <si>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</si>
  <si>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</si>
  <si>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</si>
  <si>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Vientres búfalos (2)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</si>
  <si>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</si>
  <si>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</si>
  <si>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</si>
  <si>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</si>
  <si>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</si>
  <si>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</si>
  <si>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</si>
  <si>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</si>
  <si>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</si>
  <si>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</si>
  <si>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</si>
  <si>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</si>
  <si>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</si>
  <si>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</si>
  <si>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</si>
  <si>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</si>
  <si>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</si>
  <si>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</si>
  <si>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</si>
  <si>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</si>
  <si>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</si>
  <si>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</si>
  <si>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</si>
  <si>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</si>
  <si>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</si>
  <si>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</si>
  <si>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SOSTENIMIENTO UNIDAD PRODUCTIVA CAMPESINA</t>
  </si>
  <si>
    <t>Capital de Trabajo Unidad Productiva Campesina (4)</t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</si>
  <si>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</si>
  <si>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</si>
  <si>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</si>
  <si>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</si>
  <si>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</si>
  <si>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</si>
  <si>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</si>
  <si>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</si>
  <si>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</si>
  <si>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</si>
  <si>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</si>
  <si>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</si>
  <si>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</si>
  <si>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</si>
  <si>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</si>
  <si>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</si>
  <si>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</si>
  <si>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</si>
  <si>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</si>
  <si>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</si>
  <si>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</si>
  <si>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Otros Cultivos (4)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</si>
  <si>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</si>
  <si>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</si>
  <si>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</si>
  <si>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</si>
  <si>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</si>
  <si>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</si>
  <si>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</si>
  <si>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</si>
  <si>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</si>
  <si>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</si>
  <si>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</si>
  <si>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</si>
  <si>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</si>
  <si>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</si>
  <si>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</si>
  <si>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</si>
  <si>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</si>
  <si>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4. CONDICIONES PROGRAMA ESPECIAL DE FOMENTO Y DESARROLLO AGROPECUARIO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</si>
  <si>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</si>
  <si>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</si>
  <si>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</si>
  <si>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</si>
  <si>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</si>
  <si>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</si>
  <si>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</si>
  <si>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</si>
  <si>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</si>
  <si>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</si>
  <si>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</si>
  <si>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</si>
  <si>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</si>
  <si>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</si>
  <si>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</si>
  <si>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</si>
  <si>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t>* Hasta el 100% de los costos directos del proyecto.
* Para rubros con financiación máxima por unidad, se financia hasta el monto máximo establecido que se encuentre vigente</t>
  </si>
  <si>
    <t>CONDICIONES MICROCRÉDITO AGROPECUARIO Y RURAL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</si>
  <si>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</si>
  <si>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</si>
  <si>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</si>
  <si>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</si>
  <si>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</si>
  <si>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</si>
  <si>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</si>
  <si>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</si>
  <si>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</si>
  <si>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</si>
  <si>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t>(1) Financiación máxima hasta el 70%. y para porcentajes superiores se requiere autorización previa de FINAGRO.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</si>
  <si>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</si>
  <si>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</si>
  <si>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</si>
  <si>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t>(2) Certificación agroalimentaria ecológica orgánica BPA (NTC 5400, Globalgap), Rainforest Alliance, Comercio Justo. Certificación de calidad NTC - ISO 9001,  Certificaciones Buenas Prácticas de Prroducción y Certificaciones NTC - ISO 22000</t>
  </si>
  <si>
    <r>
      <t>Compra de tierra - Reforma Agraria</t>
    </r>
    <r>
      <rPr>
        <b/>
        <sz val="10"/>
        <rFont val="Arial"/>
        <family val="2"/>
      </rPr>
      <t xml:space="preserve"> (3)</t>
    </r>
  </si>
  <si>
    <t>(3) Financión máxima hasta el 100% del valor NO subsidiado.</t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</si>
  <si>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</si>
  <si>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</si>
  <si>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</si>
  <si>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(4) Plazo acorde con flujo de caja de la actividad productiva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</si>
  <si>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</si>
  <si>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</si>
  <si>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</si>
  <si>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</si>
  <si>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</si>
  <si>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</si>
  <si>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</si>
  <si>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</si>
  <si>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>¨(1)</t>
  </si>
  <si>
    <t>´(1)</t>
  </si>
  <si>
    <t xml:space="preserve">(1) Plazo de hasta 24 meses, con abonos a capital con periodicidad hasta trimestral, y periodicidad de pago de intereses hasta trimestre vencido. </t>
  </si>
  <si>
    <t>BONOS DE PRENDA (Código 15)       Financiación sobre el valor de la Mercancía - Plazo (2)</t>
  </si>
  <si>
    <t>(2) Plazo para los Bonos de Prenda igual al establecido para el depósito de la mercancia en el CDM expedido por el Almacén General de Depósito. sin superar 12 meses.</t>
  </si>
  <si>
    <t>Capital de Trabajo Microcredito rural (5)</t>
  </si>
  <si>
    <t xml:space="preserve">(5) Crédito máximo por beneficiario hasta el equivalente a 25 smlmv, sin que en ningún momento el saldo de cartera por beneficiario por esta línea supere este valor. </t>
  </si>
  <si>
    <t>* Créditos con recursos de redescuento o recursos propios de los intermediarios financieros que vayan a ser validados como cartera sustitutiva, y/o garantías del FAG con valor individual superior a 5.000 smlmv, es decir superiores a $3.080.000.000 para el 2014. 
* Operaciones de Cartera Agropecuaria que requieran de garantia FAG, y su monto supere los 5.000 smmlv, es decir superiores a $3.080.000.000 para el 2014.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</si>
  <si>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</si>
  <si>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</si>
  <si>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</si>
  <si>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</si>
  <si>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</si>
  <si>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</si>
  <si>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</si>
  <si>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</si>
  <si>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>* Créditos que integren exclusivamente a pequeños productores DTF (EA) – 3.5 %.  Para la normalización de créditos asociativos con encadenamiento y que integren a pequeños productores la tasa de redescuento será DTF (EA) – 2.5 %
* Créditos que integren a otros productores DTF (EA) + 0.5%. Para  la normalización de créditos asociativos con encadenamiento y que integren a otros productores la tasa de redescuento será DTF (EA) + 2.0 %.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</si>
  <si>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productores DTF (EA) + 0.5 . Para la normalización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</si>
  <si>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Versión: 14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</si>
</sst>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75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gray125">
        <fgColor indexed="8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9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9" fontId="4" fillId="0" borderId="41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6" xfId="0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NumberFormat="1" applyFont="1" applyFill="1" applyBorder="1" applyAlignment="1">
      <alignment horizontal="right" vertical="center"/>
    </xf>
    <xf numFmtId="9" fontId="4" fillId="0" borderId="46" xfId="0" applyNumberFormat="1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6" xfId="56" applyFont="1" applyFill="1" applyBorder="1" applyAlignment="1">
      <alignment horizontal="right" vertical="center"/>
    </xf>
    <xf numFmtId="0" fontId="14" fillId="0" borderId="46" xfId="56" applyNumberFormat="1" applyFont="1" applyFill="1" applyBorder="1" applyAlignment="1">
      <alignment horizontal="right" vertical="center"/>
    </xf>
    <xf numFmtId="0" fontId="14" fillId="0" borderId="29" xfId="56" applyNumberFormat="1" applyFont="1" applyFill="1" applyBorder="1" applyAlignment="1">
      <alignment horizontal="right" vertical="center"/>
    </xf>
    <xf numFmtId="0" fontId="6" fillId="0" borderId="45" xfId="0" applyNumberFormat="1" applyFont="1" applyFill="1" applyBorder="1" applyAlignment="1" quotePrefix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9" fontId="14" fillId="0" borderId="48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6" xfId="0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36" xfId="0" applyFont="1" applyBorder="1" applyAlignment="1">
      <alignment/>
    </xf>
    <xf numFmtId="3" fontId="15" fillId="0" borderId="37" xfId="0" applyNumberFormat="1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6" xfId="0" applyFont="1" applyFill="1" applyBorder="1" applyAlignment="1">
      <alignment horizontal="left"/>
    </xf>
    <xf numFmtId="0" fontId="4" fillId="38" borderId="38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4" fillId="38" borderId="3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2" xfId="0" applyFont="1" applyFill="1" applyBorder="1" applyAlignment="1">
      <alignment horizontal="right"/>
    </xf>
    <xf numFmtId="0" fontId="6" fillId="38" borderId="31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6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7" xfId="0" applyFont="1" applyFill="1" applyBorder="1" applyAlignment="1">
      <alignment horizontal="left"/>
    </xf>
    <xf numFmtId="3" fontId="15" fillId="38" borderId="37" xfId="0" applyNumberFormat="1" applyFont="1" applyFill="1" applyBorder="1" applyAlignment="1">
      <alignment horizontal="left"/>
    </xf>
    <xf numFmtId="0" fontId="15" fillId="38" borderId="38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22" fillId="38" borderId="31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 wrapText="1" shrinkToFit="1"/>
    </xf>
    <xf numFmtId="0" fontId="4" fillId="38" borderId="47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7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42" borderId="47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6" xfId="0" applyFont="1" applyBorder="1" applyAlignment="1" quotePrefix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42" borderId="30" xfId="0" applyFont="1" applyFill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42" borderId="47" xfId="0" applyFont="1" applyFill="1" applyBorder="1" applyAlignment="1">
      <alignment horizontal="center" vertical="center"/>
    </xf>
    <xf numFmtId="0" fontId="4" fillId="42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justify"/>
    </xf>
    <xf numFmtId="0" fontId="0" fillId="0" borderId="5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6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4" fillId="38" borderId="46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31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42" borderId="3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9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41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36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190" fontId="18" fillId="0" borderId="16" xfId="48" applyNumberFormat="1" applyFont="1" applyFill="1" applyBorder="1" applyAlignment="1">
      <alignment horizontal="center" vertical="center" wrapText="1"/>
    </xf>
    <xf numFmtId="190" fontId="18" fillId="0" borderId="25" xfId="48" applyNumberFormat="1" applyFont="1" applyFill="1" applyBorder="1" applyAlignment="1">
      <alignment horizontal="center" vertical="center" wrapText="1"/>
    </xf>
    <xf numFmtId="190" fontId="18" fillId="0" borderId="61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9" fontId="4" fillId="0" borderId="48" xfId="0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0" fontId="70" fillId="45" borderId="0" xfId="53" applyFont="1" applyFill="1">
      <alignment/>
      <protection/>
    </xf>
    <xf numFmtId="0" fontId="70" fillId="0" borderId="0" xfId="53" applyFont="1">
      <alignment/>
      <protection/>
    </xf>
    <xf numFmtId="0" fontId="71" fillId="33" borderId="50" xfId="0" applyFont="1" applyFill="1" applyBorder="1" applyAlignment="1">
      <alignment vertical="center" wrapText="1"/>
    </xf>
    <xf numFmtId="0" fontId="72" fillId="44" borderId="23" xfId="0" applyFont="1" applyFill="1" applyBorder="1" applyAlignment="1">
      <alignment vertical="center" wrapText="1"/>
    </xf>
    <xf numFmtId="9" fontId="72" fillId="33" borderId="50" xfId="0" applyNumberFormat="1" applyFont="1" applyFill="1" applyBorder="1" applyAlignment="1">
      <alignment vertical="center" wrapText="1"/>
    </xf>
    <xf numFmtId="0" fontId="19" fillId="1" borderId="35" xfId="0" applyFont="1" applyFill="1" applyBorder="1" applyAlignment="1">
      <alignment vertical="center" wrapText="1"/>
    </xf>
    <xf numFmtId="0" fontId="19" fillId="1" borderId="34" xfId="0" applyFont="1" applyFill="1" applyBorder="1" applyAlignment="1">
      <alignment vertical="center" wrapText="1"/>
    </xf>
    <xf numFmtId="0" fontId="27" fillId="46" borderId="18" xfId="53" applyFont="1" applyFill="1" applyBorder="1" applyAlignment="1">
      <alignment horizontal="center" vertical="center" wrapText="1"/>
      <protection/>
    </xf>
    <xf numFmtId="0" fontId="27" fillId="46" borderId="16" xfId="53" applyFont="1" applyFill="1" applyBorder="1" applyAlignment="1">
      <alignment horizontal="center" vertical="center" wrapText="1"/>
      <protection/>
    </xf>
    <xf numFmtId="0" fontId="27" fillId="46" borderId="62" xfId="53" applyFont="1" applyFill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2" xfId="53" applyFont="1" applyBorder="1" applyAlignment="1">
      <alignment horizontal="left" vertical="center"/>
      <protection/>
    </xf>
    <xf numFmtId="0" fontId="29" fillId="46" borderId="49" xfId="53" applyFont="1" applyFill="1" applyBorder="1" applyAlignment="1">
      <alignment horizontal="center" vertical="center" wrapText="1"/>
      <protection/>
    </xf>
    <xf numFmtId="0" fontId="29" fillId="46" borderId="10" xfId="53" applyFont="1" applyFill="1" applyBorder="1" applyAlignment="1">
      <alignment horizontal="center" vertical="center" wrapText="1"/>
      <protection/>
    </xf>
    <xf numFmtId="0" fontId="29" fillId="46" borderId="11" xfId="53" applyFont="1" applyFill="1" applyBorder="1" applyAlignment="1">
      <alignment horizontal="center" vertical="center" wrapText="1"/>
      <protection/>
    </xf>
    <xf numFmtId="0" fontId="29" fillId="46" borderId="36" xfId="53" applyFont="1" applyFill="1" applyBorder="1" applyAlignment="1">
      <alignment horizontal="center" vertical="center" wrapText="1"/>
      <protection/>
    </xf>
    <xf numFmtId="0" fontId="29" fillId="46" borderId="37" xfId="53" applyFont="1" applyFill="1" applyBorder="1" applyAlignment="1">
      <alignment horizontal="center" vertical="center" wrapText="1"/>
      <protection/>
    </xf>
    <xf numFmtId="0" fontId="29" fillId="46" borderId="38" xfId="53" applyFont="1" applyFill="1" applyBorder="1" applyAlignment="1">
      <alignment horizontal="center" vertical="center" wrapText="1"/>
      <protection/>
    </xf>
    <xf numFmtId="0" fontId="27" fillId="46" borderId="24" xfId="53" applyFont="1" applyFill="1" applyBorder="1" applyAlignment="1">
      <alignment horizontal="center" vertical="center" wrapText="1"/>
      <protection/>
    </xf>
    <xf numFmtId="0" fontId="27" fillId="46" borderId="23" xfId="53" applyFont="1" applyFill="1" applyBorder="1" applyAlignment="1">
      <alignment horizontal="center" vertical="center" wrapText="1"/>
      <protection/>
    </xf>
    <xf numFmtId="0" fontId="27" fillId="46" borderId="63" xfId="53" applyFont="1" applyFill="1" applyBorder="1" applyAlignment="1">
      <alignment horizontal="center" vertical="center" wrapText="1"/>
      <protection/>
    </xf>
    <xf numFmtId="14" fontId="26" fillId="0" borderId="33" xfId="53" applyNumberFormat="1" applyFont="1" applyFill="1" applyBorder="1" applyAlignment="1">
      <alignment horizontal="center" vertical="center"/>
      <protection/>
    </xf>
    <xf numFmtId="14" fontId="26" fillId="0" borderId="35" xfId="53" applyNumberFormat="1" applyFont="1" applyFill="1" applyBorder="1" applyAlignment="1">
      <alignment horizontal="center" vertical="center"/>
      <protection/>
    </xf>
    <xf numFmtId="14" fontId="26" fillId="0" borderId="34" xfId="53" applyNumberFormat="1" applyFont="1" applyFill="1" applyBorder="1" applyAlignment="1">
      <alignment horizontal="center" vertical="center"/>
      <protection/>
    </xf>
    <xf numFmtId="0" fontId="27" fillId="46" borderId="33" xfId="53" applyFont="1" applyFill="1" applyBorder="1" applyAlignment="1">
      <alignment horizontal="center" vertical="center" wrapText="1"/>
      <protection/>
    </xf>
    <xf numFmtId="0" fontId="27" fillId="46" borderId="35" xfId="53" applyFont="1" applyFill="1" applyBorder="1" applyAlignment="1">
      <alignment horizontal="center" vertical="center" wrapText="1"/>
      <protection/>
    </xf>
    <xf numFmtId="0" fontId="27" fillId="46" borderId="34" xfId="53" applyFont="1" applyFill="1" applyBorder="1" applyAlignment="1">
      <alignment horizontal="center" vertical="center" wrapText="1"/>
      <protection/>
    </xf>
    <xf numFmtId="0" fontId="27" fillId="46" borderId="14" xfId="53" applyFont="1" applyFill="1" applyBorder="1" applyAlignment="1">
      <alignment horizontal="center" vertical="center" wrapText="1"/>
      <protection/>
    </xf>
    <xf numFmtId="0" fontId="27" fillId="46" borderId="13" xfId="53" applyFont="1" applyFill="1" applyBorder="1" applyAlignment="1">
      <alignment horizontal="center" vertical="center" wrapText="1"/>
      <protection/>
    </xf>
    <xf numFmtId="0" fontId="27" fillId="46" borderId="64" xfId="53" applyFont="1" applyFill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4" xfId="53" applyFont="1" applyBorder="1" applyAlignment="1">
      <alignment horizontal="left" vertical="center"/>
      <protection/>
    </xf>
    <xf numFmtId="0" fontId="27" fillId="46" borderId="17" xfId="53" applyFont="1" applyFill="1" applyBorder="1" applyAlignment="1">
      <alignment horizontal="center" vertical="center" wrapText="1"/>
      <protection/>
    </xf>
    <xf numFmtId="0" fontId="27" fillId="46" borderId="15" xfId="53" applyFont="1" applyFill="1" applyBorder="1" applyAlignment="1">
      <alignment horizontal="center" vertical="center" wrapText="1"/>
      <protection/>
    </xf>
    <xf numFmtId="0" fontId="27" fillId="46" borderId="65" xfId="53" applyFont="1" applyFill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5" xfId="53" applyFont="1" applyBorder="1" applyAlignment="1">
      <alignment horizontal="left" vertical="center"/>
      <protection/>
    </xf>
    <xf numFmtId="0" fontId="7" fillId="0" borderId="48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3" fillId="0" borderId="19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27" fillId="46" borderId="36" xfId="53" applyFont="1" applyFill="1" applyBorder="1" applyAlignment="1">
      <alignment horizontal="center" vertical="center" wrapText="1"/>
      <protection/>
    </xf>
    <xf numFmtId="0" fontId="27" fillId="46" borderId="37" xfId="53" applyFont="1" applyFill="1" applyBorder="1" applyAlignment="1">
      <alignment horizontal="center" vertical="center" wrapText="1"/>
      <protection/>
    </xf>
    <xf numFmtId="0" fontId="27" fillId="46" borderId="38" xfId="53" applyFont="1" applyFill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left" wrapText="1"/>
      <protection/>
    </xf>
    <xf numFmtId="0" fontId="7" fillId="0" borderId="42" xfId="53" applyFont="1" applyBorder="1" applyAlignment="1">
      <alignment horizontal="left"/>
      <protection/>
    </xf>
    <xf numFmtId="0" fontId="7" fillId="0" borderId="28" xfId="53" applyFont="1" applyBorder="1" applyAlignment="1">
      <alignment horizontal="left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4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27" fillId="46" borderId="25" xfId="53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29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29" xfId="53" applyFont="1" applyBorder="1" applyAlignment="1">
      <alignment horizontal="left" vertical="justify"/>
      <protection/>
    </xf>
    <xf numFmtId="0" fontId="27" fillId="46" borderId="61" xfId="53" applyFont="1" applyFill="1" applyBorder="1" applyAlignment="1">
      <alignment horizontal="center" vertical="center" wrapText="1"/>
      <protection/>
    </xf>
    <xf numFmtId="0" fontId="27" fillId="46" borderId="66" xfId="53" applyFont="1" applyFill="1" applyBorder="1" applyAlignment="1">
      <alignment horizontal="center" vertical="center" wrapText="1"/>
      <protection/>
    </xf>
    <xf numFmtId="0" fontId="7" fillId="0" borderId="67" xfId="53" applyFont="1" applyBorder="1" applyAlignment="1">
      <alignment horizontal="left" vertical="center" wrapText="1"/>
      <protection/>
    </xf>
    <xf numFmtId="0" fontId="7" fillId="0" borderId="67" xfId="53" applyFont="1" applyBorder="1" applyAlignment="1">
      <alignment horizontal="left" vertical="center"/>
      <protection/>
    </xf>
    <xf numFmtId="0" fontId="7" fillId="0" borderId="44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33" xfId="53" applyFont="1" applyBorder="1" applyAlignment="1">
      <alignment horizontal="left" vertical="center" wrapText="1"/>
      <protection/>
    </xf>
    <xf numFmtId="0" fontId="7" fillId="0" borderId="35" xfId="53" applyFont="1" applyBorder="1" applyAlignment="1">
      <alignment horizontal="left" vertical="center" wrapText="1"/>
      <protection/>
    </xf>
    <xf numFmtId="0" fontId="7" fillId="0" borderId="34" xfId="53" applyFont="1" applyBorder="1" applyAlignment="1">
      <alignment horizontal="left" vertical="center" wrapText="1"/>
      <protection/>
    </xf>
    <xf numFmtId="0" fontId="7" fillId="46" borderId="35" xfId="53" applyFont="1" applyFill="1" applyBorder="1">
      <alignment/>
      <protection/>
    </xf>
    <xf numFmtId="0" fontId="7" fillId="46" borderId="34" xfId="53" applyFont="1" applyFill="1" applyBorder="1">
      <alignment/>
      <protection/>
    </xf>
    <xf numFmtId="0" fontId="7" fillId="0" borderId="36" xfId="53" applyFont="1" applyBorder="1" applyAlignment="1">
      <alignment horizontal="left" vertical="center" wrapText="1"/>
      <protection/>
    </xf>
    <xf numFmtId="0" fontId="7" fillId="0" borderId="37" xfId="53" applyFont="1" applyBorder="1" applyAlignment="1">
      <alignment horizontal="left" vertical="center" wrapText="1"/>
      <protection/>
    </xf>
    <xf numFmtId="0" fontId="7" fillId="0" borderId="38" xfId="53" applyFont="1" applyBorder="1" applyAlignment="1">
      <alignment horizontal="left" vertical="center" wrapText="1"/>
      <protection/>
    </xf>
    <xf numFmtId="0" fontId="7" fillId="0" borderId="33" xfId="53" applyFont="1" applyBorder="1" applyAlignment="1">
      <alignment horizontal="left" vertical="center"/>
      <protection/>
    </xf>
    <xf numFmtId="0" fontId="7" fillId="0" borderId="35" xfId="53" applyFont="1" applyBorder="1" applyAlignment="1">
      <alignment horizontal="left" vertical="center"/>
      <protection/>
    </xf>
    <xf numFmtId="0" fontId="7" fillId="0" borderId="34" xfId="53" applyFont="1" applyBorder="1" applyAlignment="1">
      <alignment horizontal="left" vertical="center"/>
      <protection/>
    </xf>
    <xf numFmtId="0" fontId="7" fillId="0" borderId="49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36" xfId="54" applyFont="1" applyBorder="1" applyAlignment="1">
      <alignment horizontal="center"/>
      <protection/>
    </xf>
    <xf numFmtId="0" fontId="7" fillId="0" borderId="38" xfId="54" applyFont="1" applyBorder="1" applyAlignment="1">
      <alignment horizontal="center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36" xfId="54" applyFont="1" applyBorder="1" applyAlignment="1">
      <alignment horizontal="center" vertical="center" wrapText="1"/>
      <protection/>
    </xf>
    <xf numFmtId="0" fontId="22" fillId="0" borderId="37" xfId="54" applyFont="1" applyBorder="1" applyAlignment="1">
      <alignment horizontal="center" vertical="center" wrapText="1"/>
      <protection/>
    </xf>
    <xf numFmtId="0" fontId="22" fillId="0" borderId="38" xfId="54" applyFont="1" applyBorder="1" applyAlignment="1">
      <alignment horizontal="center" vertical="center" wrapText="1"/>
      <protection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36" xfId="0" applyFont="1" applyFill="1" applyBorder="1" applyAlignment="1">
      <alignment horizontal="center" vertical="center" wrapText="1"/>
    </xf>
    <xf numFmtId="0" fontId="19" fillId="43" borderId="37" xfId="0" applyFont="1" applyFill="1" applyBorder="1" applyAlignment="1">
      <alignment horizontal="center" vertical="center" wrapText="1"/>
    </xf>
    <xf numFmtId="0" fontId="19" fillId="43" borderId="3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8" fillId="0" borderId="15" xfId="56" applyNumberFormat="1" applyFont="1" applyFill="1" applyBorder="1" applyAlignment="1">
      <alignment horizontal="center" vertical="center" wrapText="1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29" xfId="56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4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2" xfId="56" applyNumberFormat="1" applyFont="1" applyFill="1" applyBorder="1" applyAlignment="1">
      <alignment horizontal="center" vertical="center" wrapText="1"/>
    </xf>
    <xf numFmtId="0" fontId="18" fillId="0" borderId="61" xfId="56" applyNumberFormat="1" applyFont="1" applyFill="1" applyBorder="1" applyAlignment="1">
      <alignment horizontal="center" vertical="center" wrapText="1"/>
    </xf>
    <xf numFmtId="0" fontId="18" fillId="0" borderId="30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3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4" xfId="56" applyNumberFormat="1" applyFont="1" applyFill="1" applyBorder="1" applyAlignment="1">
      <alignment horizontal="center" vertical="center" wrapText="1"/>
    </xf>
    <xf numFmtId="0" fontId="74" fillId="38" borderId="22" xfId="0" applyFont="1" applyFill="1" applyBorder="1" applyAlignment="1">
      <alignment horizontal="left" vertical="center"/>
    </xf>
    <xf numFmtId="0" fontId="74" fillId="38" borderId="0" xfId="0" applyFont="1" applyFill="1" applyBorder="1" applyAlignment="1">
      <alignment horizontal="left" vertical="center"/>
    </xf>
    <xf numFmtId="0" fontId="74" fillId="38" borderId="12" xfId="0" applyFont="1" applyFill="1" applyBorder="1" applyAlignment="1">
      <alignment horizontal="left" vertical="center"/>
    </xf>
    <xf numFmtId="0" fontId="18" fillId="1" borderId="48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left" vertical="center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3" xfId="0" applyNumberFormat="1" applyFont="1" applyFill="1" applyBorder="1" applyAlignment="1">
      <alignment horizontal="center" vertical="center"/>
    </xf>
    <xf numFmtId="0" fontId="18" fillId="1" borderId="35" xfId="0" applyFont="1" applyFill="1" applyBorder="1" applyAlignment="1">
      <alignment horizontal="center" vertical="center"/>
    </xf>
    <xf numFmtId="0" fontId="18" fillId="1" borderId="34" xfId="0" applyFont="1" applyFill="1" applyBorder="1" applyAlignment="1">
      <alignment horizontal="center" vertical="center"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16" fillId="34" borderId="33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34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3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72" fillId="33" borderId="33" xfId="0" applyFont="1" applyFill="1" applyBorder="1" applyAlignment="1">
      <alignment horizontal="center" vertical="center" wrapText="1"/>
    </xf>
    <xf numFmtId="0" fontId="72" fillId="33" borderId="34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1" fillId="43" borderId="37" xfId="0" applyFont="1" applyFill="1" applyBorder="1" applyAlignment="1">
      <alignment horizontal="center" vertical="center"/>
    </xf>
    <xf numFmtId="0" fontId="1" fillId="43" borderId="38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43" borderId="37" xfId="0" applyFont="1" applyFill="1" applyBorder="1" applyAlignment="1">
      <alignment horizontal="center" vertical="center"/>
    </xf>
    <xf numFmtId="0" fontId="0" fillId="43" borderId="3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3" borderId="35" xfId="0" applyFont="1" applyFill="1" applyBorder="1" applyAlignment="1">
      <alignment horizontal="center" vertical="center" wrapText="1"/>
    </xf>
    <xf numFmtId="0" fontId="0" fillId="43" borderId="3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72" xfId="0" applyFont="1" applyFill="1" applyBorder="1" applyAlignment="1" applyProtection="1">
      <alignment horizontal="center" vertical="center" wrapText="1"/>
      <protection/>
    </xf>
    <xf numFmtId="0" fontId="17" fillId="37" borderId="73" xfId="0" applyFont="1" applyFill="1" applyBorder="1" applyAlignment="1" applyProtection="1">
      <alignment horizontal="center" vertical="center" wrapText="1"/>
      <protection/>
    </xf>
    <xf numFmtId="0" fontId="17" fillId="37" borderId="7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6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17" fillId="37" borderId="7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 quotePrefix="1">
      <alignment horizontal="left" vertical="center" wrapText="1"/>
    </xf>
    <xf numFmtId="0" fontId="4" fillId="0" borderId="42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 quotePrefix="1">
      <alignment horizontal="left" vertical="center" wrapText="1"/>
    </xf>
    <xf numFmtId="0" fontId="6" fillId="0" borderId="53" xfId="0" applyFont="1" applyFill="1" applyBorder="1" applyAlignment="1" quotePrefix="1">
      <alignment horizontal="left" vertical="center" wrapText="1"/>
    </xf>
    <xf numFmtId="0" fontId="6" fillId="0" borderId="54" xfId="0" applyFont="1" applyFill="1" applyBorder="1" applyAlignment="1" quotePrefix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38" borderId="45" xfId="0" applyFont="1" applyFill="1" applyBorder="1" applyAlignment="1" quotePrefix="1">
      <alignment horizontal="left" vertical="center" wrapText="1"/>
    </xf>
    <xf numFmtId="0" fontId="4" fillId="38" borderId="47" xfId="0" applyFont="1" applyFill="1" applyBorder="1" applyAlignment="1">
      <alignment horizontal="left" vertical="center" wrapText="1"/>
    </xf>
    <xf numFmtId="0" fontId="4" fillId="38" borderId="47" xfId="0" applyFont="1" applyFill="1" applyBorder="1" applyAlignment="1" quotePrefix="1">
      <alignment horizontal="left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36" xfId="0" applyFont="1" applyFill="1" applyBorder="1" applyAlignment="1">
      <alignment horizontal="center" vertical="center" wrapText="1"/>
    </xf>
    <xf numFmtId="0" fontId="4" fillId="47" borderId="37" xfId="0" applyFont="1" applyFill="1" applyBorder="1" applyAlignment="1">
      <alignment horizontal="center" vertical="center" wrapText="1"/>
    </xf>
    <xf numFmtId="0" fontId="4" fillId="47" borderId="38" xfId="0" applyFont="1" applyFill="1" applyBorder="1" applyAlignment="1">
      <alignment horizontal="center" vertical="center" wrapText="1"/>
    </xf>
    <xf numFmtId="0" fontId="4" fillId="38" borderId="46" xfId="0" applyFont="1" applyFill="1" applyBorder="1" applyAlignment="1" quotePrefix="1">
      <alignment horizontal="center" vertical="center" wrapText="1"/>
    </xf>
    <xf numFmtId="0" fontId="4" fillId="38" borderId="29" xfId="0" applyFont="1" applyFill="1" applyBorder="1" applyAlignment="1" quotePrefix="1">
      <alignment horizontal="center" vertical="center" wrapText="1"/>
    </xf>
    <xf numFmtId="0" fontId="4" fillId="38" borderId="46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41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 quotePrefix="1">
      <alignment horizontal="left" vertical="center" wrapText="1"/>
    </xf>
    <xf numFmtId="0" fontId="4" fillId="38" borderId="28" xfId="0" applyFont="1" applyFill="1" applyBorder="1" applyAlignment="1" quotePrefix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7" xfId="0" applyFont="1" applyFill="1" applyBorder="1" applyAlignment="1" quotePrefix="1">
      <alignment horizontal="justify" vertical="justify" wrapText="1"/>
    </xf>
    <xf numFmtId="0" fontId="4" fillId="38" borderId="44" xfId="0" applyFont="1" applyFill="1" applyBorder="1" applyAlignment="1" quotePrefix="1">
      <alignment horizontal="justify" vertical="justify" wrapText="1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38" borderId="48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30" xfId="0" applyFont="1" applyFill="1" applyBorder="1" applyAlignment="1" quotePrefix="1">
      <alignment horizontal="left" vertical="center" wrapText="1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36" xfId="0" applyFont="1" applyFill="1" applyBorder="1" applyAlignment="1">
      <alignment horizontal="center" vertical="center"/>
    </xf>
    <xf numFmtId="0" fontId="23" fillId="43" borderId="37" xfId="0" applyFont="1" applyFill="1" applyBorder="1" applyAlignment="1">
      <alignment horizontal="center" vertical="center"/>
    </xf>
    <xf numFmtId="0" fontId="23" fillId="43" borderId="38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left" vertical="center" wrapText="1"/>
    </xf>
    <xf numFmtId="0" fontId="18" fillId="38" borderId="46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29" xfId="0" applyFont="1" applyFill="1" applyBorder="1" applyAlignment="1" quotePrefix="1">
      <alignment horizontal="left" vertical="center" wrapText="1"/>
    </xf>
    <xf numFmtId="0" fontId="4" fillId="41" borderId="48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30" xfId="0" applyFont="1" applyFill="1" applyBorder="1" applyAlignment="1">
      <alignment horizontal="left" vertical="center" wrapText="1" shrinkToFit="1"/>
    </xf>
    <xf numFmtId="0" fontId="4" fillId="38" borderId="48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0" borderId="79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38" borderId="79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83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84" xfId="0" applyFont="1" applyBorder="1" applyAlignment="1" quotePrefix="1">
      <alignment horizontal="left" vertical="center" wrapText="1"/>
    </xf>
    <xf numFmtId="0" fontId="4" fillId="0" borderId="85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4" xfId="0" applyFont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2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2" xfId="0" applyFont="1" applyFill="1" applyBorder="1" applyAlignment="1">
      <alignment horizontal="left" vertical="center" wrapText="1"/>
    </xf>
    <xf numFmtId="0" fontId="4" fillId="0" borderId="86" xfId="0" applyFont="1" applyBorder="1" applyAlignment="1" quotePrefix="1">
      <alignment horizontal="left" vertical="center" wrapText="1"/>
    </xf>
    <xf numFmtId="0" fontId="4" fillId="0" borderId="81" xfId="0" applyFont="1" applyBorder="1" applyAlignment="1" quotePrefix="1">
      <alignment horizontal="left" vertical="center" wrapText="1"/>
    </xf>
    <xf numFmtId="0" fontId="4" fillId="0" borderId="87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 quotePrefix="1">
      <alignment horizontal="left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30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30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0" borderId="29" xfId="0" applyFont="1" applyBorder="1" applyAlignment="1" quotePrefix="1">
      <alignment horizontal="left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6" xfId="0" applyFont="1" applyBorder="1" applyAlignment="1" quotePrefix="1">
      <alignment horizontal="center" vertical="center" wrapText="1"/>
    </xf>
    <xf numFmtId="0" fontId="24" fillId="0" borderId="29" xfId="0" applyFont="1" applyBorder="1" applyAlignment="1" quotePrefix="1">
      <alignment horizontal="center" vertical="center" wrapText="1"/>
    </xf>
    <xf numFmtId="0" fontId="24" fillId="48" borderId="48" xfId="0" applyFont="1" applyFill="1" applyBorder="1" applyAlignment="1">
      <alignment horizontal="center" vertical="center" wrapText="1"/>
    </xf>
    <xf numFmtId="0" fontId="24" fillId="48" borderId="51" xfId="0" applyFont="1" applyFill="1" applyBorder="1" applyAlignment="1">
      <alignment horizontal="center" vertical="center" wrapText="1"/>
    </xf>
    <xf numFmtId="0" fontId="24" fillId="48" borderId="30" xfId="0" applyFont="1" applyFill="1" applyBorder="1" applyAlignment="1">
      <alignment horizontal="center" vertical="center" wrapText="1"/>
    </xf>
    <xf numFmtId="0" fontId="24" fillId="0" borderId="88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36" xfId="0" applyFont="1" applyFill="1" applyBorder="1" applyAlignment="1">
      <alignment horizontal="center" vertical="center" wrapText="1"/>
    </xf>
    <xf numFmtId="0" fontId="24" fillId="43" borderId="37" xfId="0" applyFont="1" applyFill="1" applyBorder="1" applyAlignment="1">
      <alignment horizontal="center" vertical="center" wrapText="1"/>
    </xf>
    <xf numFmtId="0" fontId="24" fillId="43" borderId="38" xfId="0" applyFont="1" applyFill="1" applyBorder="1" applyAlignment="1">
      <alignment horizontal="center" vertical="center" wrapText="1"/>
    </xf>
    <xf numFmtId="0" fontId="4" fillId="49" borderId="36" xfId="0" applyFont="1" applyFill="1" applyBorder="1" applyAlignment="1">
      <alignment horizontal="center"/>
    </xf>
    <xf numFmtId="0" fontId="4" fillId="49" borderId="37" xfId="0" applyFont="1" applyFill="1" applyBorder="1" applyAlignment="1">
      <alignment horizontal="center"/>
    </xf>
    <xf numFmtId="0" fontId="4" fillId="49" borderId="38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9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6" xfId="0" applyFont="1" applyBorder="1" applyAlignment="1" quotePrefix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36" xfId="0" applyFont="1" applyFill="1" applyBorder="1" applyAlignment="1">
      <alignment horizontal="center" vertical="center"/>
    </xf>
    <xf numFmtId="0" fontId="24" fillId="43" borderId="37" xfId="0" applyFont="1" applyFill="1" applyBorder="1" applyAlignment="1">
      <alignment horizontal="center" vertical="center"/>
    </xf>
    <xf numFmtId="0" fontId="24" fillId="43" borderId="38" xfId="0" applyFont="1" applyFill="1" applyBorder="1" applyAlignment="1">
      <alignment horizontal="center" vertical="center"/>
    </xf>
    <xf numFmtId="0" fontId="24" fillId="0" borderId="48" xfId="0" applyFont="1" applyBorder="1" applyAlignment="1" quotePrefix="1">
      <alignment horizontal="center" vertical="center" wrapText="1"/>
    </xf>
    <xf numFmtId="0" fontId="24" fillId="0" borderId="30" xfId="0" applyFont="1" applyBorder="1" applyAlignment="1" quotePrefix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7" fillId="37" borderId="33" xfId="0" applyFont="1" applyFill="1" applyBorder="1" applyAlignment="1">
      <alignment horizontal="center" wrapText="1"/>
    </xf>
    <xf numFmtId="0" fontId="17" fillId="37" borderId="35" xfId="0" applyFont="1" applyFill="1" applyBorder="1" applyAlignment="1">
      <alignment horizontal="center" wrapText="1"/>
    </xf>
    <xf numFmtId="0" fontId="17" fillId="37" borderId="34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1</xdr:col>
      <xdr:colOff>1076325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1</xdr:col>
      <xdr:colOff>962025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9"/>
  <sheetViews>
    <sheetView tabSelected="1" zoomScaleSheetLayoutView="70" zoomScalePageLayoutView="0" workbookViewId="0" topLeftCell="A31">
      <selection activeCell="J1" sqref="J1:K2"/>
    </sheetView>
  </sheetViews>
  <sheetFormatPr defaultColWidth="11.00390625" defaultRowHeight="14.25"/>
  <cols>
    <col min="1" max="1" width="8.625" style="508" customWidth="1"/>
    <col min="2" max="2" width="8.125" style="508" customWidth="1"/>
    <col min="3" max="11" width="11.00390625" style="508" customWidth="1"/>
    <col min="12" max="29" width="11.00390625" style="507" customWidth="1"/>
    <col min="30" max="16384" width="11.00390625" style="508" customWidth="1"/>
  </cols>
  <sheetData>
    <row r="1" spans="1:11" ht="11.25">
      <c r="A1" s="586"/>
      <c r="B1" s="587"/>
      <c r="C1" s="592" t="s">
        <v>345</v>
      </c>
      <c r="D1" s="593"/>
      <c r="E1" s="593"/>
      <c r="F1" s="593"/>
      <c r="G1" s="593"/>
      <c r="H1" s="593"/>
      <c r="I1" s="594"/>
      <c r="J1" s="592" t="s">
        <v>504</v>
      </c>
      <c r="K1" s="594"/>
    </row>
    <row r="2" spans="1:11" ht="12" thickBot="1">
      <c r="A2" s="588"/>
      <c r="B2" s="589"/>
      <c r="C2" s="595"/>
      <c r="D2" s="596"/>
      <c r="E2" s="596"/>
      <c r="F2" s="596"/>
      <c r="G2" s="596"/>
      <c r="H2" s="596"/>
      <c r="I2" s="597"/>
      <c r="J2" s="598"/>
      <c r="K2" s="600"/>
    </row>
    <row r="3" spans="1:11" ht="11.25">
      <c r="A3" s="588"/>
      <c r="B3" s="589"/>
      <c r="C3" s="595"/>
      <c r="D3" s="596"/>
      <c r="E3" s="596"/>
      <c r="F3" s="596"/>
      <c r="G3" s="596"/>
      <c r="H3" s="596"/>
      <c r="I3" s="597"/>
      <c r="J3" s="592" t="s">
        <v>346</v>
      </c>
      <c r="K3" s="594"/>
    </row>
    <row r="4" spans="1:11" ht="12" thickBot="1">
      <c r="A4" s="590"/>
      <c r="B4" s="591"/>
      <c r="C4" s="598"/>
      <c r="D4" s="599"/>
      <c r="E4" s="599"/>
      <c r="F4" s="599"/>
      <c r="G4" s="599"/>
      <c r="H4" s="599"/>
      <c r="I4" s="600"/>
      <c r="J4" s="598"/>
      <c r="K4" s="600"/>
    </row>
    <row r="5" spans="1:11" ht="24.75" customHeight="1" thickBot="1">
      <c r="A5" s="532" t="s">
        <v>347</v>
      </c>
      <c r="B5" s="533"/>
      <c r="C5" s="533"/>
      <c r="D5" s="533"/>
      <c r="E5" s="533"/>
      <c r="F5" s="533"/>
      <c r="G5" s="533"/>
      <c r="H5" s="533"/>
      <c r="I5" s="533"/>
      <c r="J5" s="533"/>
      <c r="K5" s="534"/>
    </row>
    <row r="6" spans="1:11" ht="24.75" customHeight="1" thickBot="1">
      <c r="A6" s="532" t="s">
        <v>348</v>
      </c>
      <c r="B6" s="533"/>
      <c r="C6" s="533"/>
      <c r="D6" s="533"/>
      <c r="E6" s="533"/>
      <c r="F6" s="533"/>
      <c r="G6" s="533"/>
      <c r="H6" s="533"/>
      <c r="I6" s="533"/>
      <c r="J6" s="533"/>
      <c r="K6" s="534"/>
    </row>
    <row r="7" spans="1:11" ht="66.75" customHeight="1" thickBot="1">
      <c r="A7" s="580" t="s">
        <v>493</v>
      </c>
      <c r="B7" s="581"/>
      <c r="C7" s="581"/>
      <c r="D7" s="581"/>
      <c r="E7" s="581"/>
      <c r="F7" s="581"/>
      <c r="G7" s="581"/>
      <c r="H7" s="581"/>
      <c r="I7" s="581"/>
      <c r="J7" s="581"/>
      <c r="K7" s="582"/>
    </row>
    <row r="8" spans="1:11" ht="24.75" customHeight="1" thickBot="1">
      <c r="A8" s="532" t="s">
        <v>349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</row>
    <row r="9" spans="1:11" ht="19.5" customHeight="1" thickBot="1">
      <c r="A9" s="583" t="s">
        <v>350</v>
      </c>
      <c r="B9" s="584"/>
      <c r="C9" s="584"/>
      <c r="D9" s="584"/>
      <c r="E9" s="584"/>
      <c r="F9" s="584"/>
      <c r="G9" s="584"/>
      <c r="H9" s="584"/>
      <c r="I9" s="584"/>
      <c r="J9" s="584"/>
      <c r="K9" s="585"/>
    </row>
    <row r="10" spans="1:11" ht="24.75" customHeight="1" thickBot="1">
      <c r="A10" s="532" t="s">
        <v>351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9"/>
    </row>
    <row r="11" spans="1:11" ht="19.5" customHeight="1" thickBot="1">
      <c r="A11" s="575" t="s">
        <v>352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7"/>
    </row>
    <row r="12" spans="1:11" ht="24.75" customHeight="1" thickBot="1">
      <c r="A12" s="532" t="s">
        <v>353</v>
      </c>
      <c r="B12" s="578"/>
      <c r="C12" s="578"/>
      <c r="D12" s="578"/>
      <c r="E12" s="578"/>
      <c r="F12" s="578"/>
      <c r="G12" s="578"/>
      <c r="H12" s="578"/>
      <c r="I12" s="578"/>
      <c r="J12" s="578"/>
      <c r="K12" s="579"/>
    </row>
    <row r="13" spans="1:11" ht="24.75" customHeight="1" thickBot="1">
      <c r="A13" s="575" t="s">
        <v>494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7"/>
    </row>
    <row r="14" spans="1:11" ht="24.75" customHeight="1" thickBot="1">
      <c r="A14" s="532" t="s">
        <v>354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9"/>
    </row>
    <row r="15" spans="1:11" ht="24.75" customHeight="1" thickBot="1">
      <c r="A15" s="575" t="s">
        <v>431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7"/>
    </row>
    <row r="16" spans="1:11" ht="24.75" customHeight="1" thickBot="1">
      <c r="A16" s="532" t="s">
        <v>355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4"/>
    </row>
    <row r="17" spans="1:11" ht="34.5" customHeight="1">
      <c r="A17" s="535" t="s">
        <v>356</v>
      </c>
      <c r="B17" s="536"/>
      <c r="C17" s="569"/>
      <c r="D17" s="558" t="s">
        <v>500</v>
      </c>
      <c r="E17" s="539"/>
      <c r="F17" s="539"/>
      <c r="G17" s="539"/>
      <c r="H17" s="539"/>
      <c r="I17" s="539"/>
      <c r="J17" s="539"/>
      <c r="K17" s="540"/>
    </row>
    <row r="18" spans="1:11" ht="24.75" customHeight="1">
      <c r="A18" s="541" t="s">
        <v>357</v>
      </c>
      <c r="B18" s="542"/>
      <c r="C18" s="562"/>
      <c r="D18" s="573" t="s">
        <v>495</v>
      </c>
      <c r="E18" s="545"/>
      <c r="F18" s="545"/>
      <c r="G18" s="545"/>
      <c r="H18" s="545"/>
      <c r="I18" s="545"/>
      <c r="J18" s="545"/>
      <c r="K18" s="546"/>
    </row>
    <row r="19" spans="1:11" ht="60" customHeight="1">
      <c r="A19" s="541" t="s">
        <v>358</v>
      </c>
      <c r="B19" s="542"/>
      <c r="C19" s="562"/>
      <c r="D19" s="574" t="s">
        <v>432</v>
      </c>
      <c r="E19" s="545"/>
      <c r="F19" s="545"/>
      <c r="G19" s="545"/>
      <c r="H19" s="545"/>
      <c r="I19" s="545"/>
      <c r="J19" s="545"/>
      <c r="K19" s="546"/>
    </row>
    <row r="20" spans="1:11" ht="24.75" customHeight="1">
      <c r="A20" s="541" t="s">
        <v>359</v>
      </c>
      <c r="B20" s="542"/>
      <c r="C20" s="562"/>
      <c r="D20" s="573" t="s">
        <v>433</v>
      </c>
      <c r="E20" s="545"/>
      <c r="F20" s="545"/>
      <c r="G20" s="545"/>
      <c r="H20" s="545"/>
      <c r="I20" s="545"/>
      <c r="J20" s="545"/>
      <c r="K20" s="546"/>
    </row>
    <row r="21" spans="1:11" ht="24.75" customHeight="1" thickBot="1">
      <c r="A21" s="514" t="s">
        <v>360</v>
      </c>
      <c r="B21" s="515"/>
      <c r="C21" s="568"/>
      <c r="D21" s="551" t="s">
        <v>434</v>
      </c>
      <c r="E21" s="518"/>
      <c r="F21" s="518"/>
      <c r="G21" s="518"/>
      <c r="H21" s="518"/>
      <c r="I21" s="518"/>
      <c r="J21" s="518"/>
      <c r="K21" s="519"/>
    </row>
    <row r="22" spans="1:16" s="508" customFormat="1" ht="24.75" customHeight="1" thickBot="1">
      <c r="A22" s="532" t="s">
        <v>456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4"/>
      <c r="L22" s="507"/>
      <c r="M22" s="507"/>
      <c r="N22" s="507"/>
      <c r="O22" s="507"/>
      <c r="P22" s="507"/>
    </row>
    <row r="23" spans="1:16" s="508" customFormat="1" ht="24.75" customHeight="1">
      <c r="A23" s="535" t="s">
        <v>457</v>
      </c>
      <c r="B23" s="536"/>
      <c r="C23" s="569"/>
      <c r="D23" s="570" t="s">
        <v>496</v>
      </c>
      <c r="E23" s="571"/>
      <c r="F23" s="571"/>
      <c r="G23" s="571"/>
      <c r="H23" s="571"/>
      <c r="I23" s="571"/>
      <c r="J23" s="571"/>
      <c r="K23" s="572"/>
      <c r="L23" s="507"/>
      <c r="M23" s="507"/>
      <c r="N23" s="507"/>
      <c r="O23" s="507"/>
      <c r="P23" s="507"/>
    </row>
    <row r="24" spans="1:16" s="508" customFormat="1" ht="24.75" customHeight="1">
      <c r="A24" s="541" t="s">
        <v>458</v>
      </c>
      <c r="B24" s="542"/>
      <c r="C24" s="562"/>
      <c r="D24" s="564" t="s">
        <v>497</v>
      </c>
      <c r="E24" s="564"/>
      <c r="F24" s="564"/>
      <c r="G24" s="564"/>
      <c r="H24" s="564"/>
      <c r="I24" s="564"/>
      <c r="J24" s="564"/>
      <c r="K24" s="565"/>
      <c r="L24" s="507"/>
      <c r="M24" s="507"/>
      <c r="N24" s="507"/>
      <c r="O24" s="507"/>
      <c r="P24" s="507"/>
    </row>
    <row r="25" spans="1:16" s="508" customFormat="1" ht="42" customHeight="1">
      <c r="A25" s="541" t="s">
        <v>358</v>
      </c>
      <c r="B25" s="542"/>
      <c r="C25" s="562"/>
      <c r="D25" s="563" t="s">
        <v>459</v>
      </c>
      <c r="E25" s="564"/>
      <c r="F25" s="564"/>
      <c r="G25" s="564"/>
      <c r="H25" s="564"/>
      <c r="I25" s="564"/>
      <c r="J25" s="564"/>
      <c r="K25" s="565"/>
      <c r="L25" s="507"/>
      <c r="M25" s="507"/>
      <c r="N25" s="507"/>
      <c r="O25" s="507"/>
      <c r="P25" s="507"/>
    </row>
    <row r="26" spans="1:16" s="508" customFormat="1" ht="24.75" customHeight="1">
      <c r="A26" s="541" t="s">
        <v>359</v>
      </c>
      <c r="B26" s="542"/>
      <c r="C26" s="562"/>
      <c r="D26" s="566" t="s">
        <v>460</v>
      </c>
      <c r="E26" s="566"/>
      <c r="F26" s="566"/>
      <c r="G26" s="566"/>
      <c r="H26" s="566"/>
      <c r="I26" s="566"/>
      <c r="J26" s="566"/>
      <c r="K26" s="567"/>
      <c r="L26" s="507"/>
      <c r="M26" s="507"/>
      <c r="N26" s="507"/>
      <c r="O26" s="507"/>
      <c r="P26" s="507"/>
    </row>
    <row r="27" spans="1:16" s="508" customFormat="1" ht="24.75" customHeight="1" thickBot="1">
      <c r="A27" s="514" t="s">
        <v>360</v>
      </c>
      <c r="B27" s="515"/>
      <c r="C27" s="568"/>
      <c r="D27" s="564" t="s">
        <v>461</v>
      </c>
      <c r="E27" s="564"/>
      <c r="F27" s="564"/>
      <c r="G27" s="564"/>
      <c r="H27" s="564"/>
      <c r="I27" s="564"/>
      <c r="J27" s="564"/>
      <c r="K27" s="565"/>
      <c r="L27" s="507"/>
      <c r="M27" s="507"/>
      <c r="N27" s="507"/>
      <c r="O27" s="507"/>
      <c r="P27" s="507"/>
    </row>
    <row r="28" spans="1:16" s="508" customFormat="1" ht="24.75" customHeight="1" thickBot="1">
      <c r="A28" s="532" t="s">
        <v>365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4"/>
      <c r="L28" s="507"/>
      <c r="M28" s="507"/>
      <c r="N28" s="507"/>
      <c r="O28" s="507"/>
      <c r="P28" s="507"/>
    </row>
    <row r="29" spans="1:16" s="508" customFormat="1" ht="49.5" customHeight="1">
      <c r="A29" s="535" t="s">
        <v>358</v>
      </c>
      <c r="B29" s="536"/>
      <c r="C29" s="537"/>
      <c r="D29" s="558" t="s">
        <v>435</v>
      </c>
      <c r="E29" s="539"/>
      <c r="F29" s="539"/>
      <c r="G29" s="539"/>
      <c r="H29" s="539"/>
      <c r="I29" s="539"/>
      <c r="J29" s="539"/>
      <c r="K29" s="540"/>
      <c r="L29" s="507"/>
      <c r="M29" s="507"/>
      <c r="N29" s="507"/>
      <c r="O29" s="507"/>
      <c r="P29" s="507"/>
    </row>
    <row r="30" spans="1:16" s="508" customFormat="1" ht="24.75" customHeight="1">
      <c r="A30" s="541" t="s">
        <v>361</v>
      </c>
      <c r="B30" s="542"/>
      <c r="C30" s="543"/>
      <c r="D30" s="559" t="s">
        <v>436</v>
      </c>
      <c r="E30" s="560"/>
      <c r="F30" s="560"/>
      <c r="G30" s="560"/>
      <c r="H30" s="560"/>
      <c r="I30" s="560"/>
      <c r="J30" s="560"/>
      <c r="K30" s="561"/>
      <c r="L30" s="507"/>
      <c r="M30" s="507"/>
      <c r="N30" s="507"/>
      <c r="O30" s="507"/>
      <c r="P30" s="507"/>
    </row>
    <row r="31" spans="1:16" s="508" customFormat="1" ht="24.75" customHeight="1">
      <c r="A31" s="541" t="s">
        <v>360</v>
      </c>
      <c r="B31" s="542"/>
      <c r="C31" s="543"/>
      <c r="D31" s="559" t="s">
        <v>437</v>
      </c>
      <c r="E31" s="560"/>
      <c r="F31" s="560"/>
      <c r="G31" s="560"/>
      <c r="H31" s="560"/>
      <c r="I31" s="560"/>
      <c r="J31" s="560"/>
      <c r="K31" s="561"/>
      <c r="L31" s="507"/>
      <c r="M31" s="507"/>
      <c r="N31" s="507"/>
      <c r="O31" s="507"/>
      <c r="P31" s="507"/>
    </row>
    <row r="32" spans="1:16" s="508" customFormat="1" ht="42" customHeight="1" thickBot="1">
      <c r="A32" s="514" t="s">
        <v>362</v>
      </c>
      <c r="B32" s="515"/>
      <c r="C32" s="516"/>
      <c r="D32" s="551" t="s">
        <v>501</v>
      </c>
      <c r="E32" s="518"/>
      <c r="F32" s="518"/>
      <c r="G32" s="518"/>
      <c r="H32" s="518"/>
      <c r="I32" s="518"/>
      <c r="J32" s="518"/>
      <c r="K32" s="519"/>
      <c r="L32" s="507"/>
      <c r="M32" s="507"/>
      <c r="N32" s="507"/>
      <c r="O32" s="507"/>
      <c r="P32" s="507"/>
    </row>
    <row r="33" spans="1:16" s="508" customFormat="1" ht="24.75" customHeight="1" thickBot="1">
      <c r="A33" s="552" t="s">
        <v>438</v>
      </c>
      <c r="B33" s="553"/>
      <c r="C33" s="553"/>
      <c r="D33" s="553"/>
      <c r="E33" s="553"/>
      <c r="F33" s="553"/>
      <c r="G33" s="553"/>
      <c r="H33" s="553"/>
      <c r="I33" s="553"/>
      <c r="J33" s="553"/>
      <c r="K33" s="554"/>
      <c r="L33" s="507"/>
      <c r="M33" s="507"/>
      <c r="N33" s="507"/>
      <c r="O33" s="507"/>
      <c r="P33" s="507"/>
    </row>
    <row r="34" spans="1:16" s="508" customFormat="1" ht="24.75" customHeight="1" thickBot="1">
      <c r="A34" s="532" t="s">
        <v>462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4"/>
      <c r="L34" s="507"/>
      <c r="M34" s="507"/>
      <c r="N34" s="507"/>
      <c r="O34" s="507"/>
      <c r="P34" s="507"/>
    </row>
    <row r="35" spans="1:16" s="508" customFormat="1" ht="64.5" customHeight="1">
      <c r="A35" s="541" t="s">
        <v>358</v>
      </c>
      <c r="B35" s="542"/>
      <c r="C35" s="543"/>
      <c r="D35" s="555" t="s">
        <v>439</v>
      </c>
      <c r="E35" s="556"/>
      <c r="F35" s="556"/>
      <c r="G35" s="556"/>
      <c r="H35" s="556"/>
      <c r="I35" s="556"/>
      <c r="J35" s="556"/>
      <c r="K35" s="557"/>
      <c r="L35" s="507"/>
      <c r="M35" s="507"/>
      <c r="N35" s="507"/>
      <c r="O35" s="507"/>
      <c r="P35" s="507"/>
    </row>
    <row r="36" spans="1:16" s="508" customFormat="1" ht="39.75" customHeight="1">
      <c r="A36" s="541" t="s">
        <v>361</v>
      </c>
      <c r="B36" s="542"/>
      <c r="C36" s="543"/>
      <c r="D36" s="544" t="s">
        <v>440</v>
      </c>
      <c r="E36" s="545"/>
      <c r="F36" s="545"/>
      <c r="G36" s="545"/>
      <c r="H36" s="545"/>
      <c r="I36" s="545"/>
      <c r="J36" s="545"/>
      <c r="K36" s="546"/>
      <c r="L36" s="507"/>
      <c r="M36" s="507"/>
      <c r="N36" s="507"/>
      <c r="O36" s="507"/>
      <c r="P36" s="507"/>
    </row>
    <row r="37" spans="1:16" s="508" customFormat="1" ht="39.75" customHeight="1" thickBot="1">
      <c r="A37" s="514" t="s">
        <v>360</v>
      </c>
      <c r="B37" s="515"/>
      <c r="C37" s="516"/>
      <c r="D37" s="517" t="s">
        <v>441</v>
      </c>
      <c r="E37" s="518"/>
      <c r="F37" s="518"/>
      <c r="G37" s="518"/>
      <c r="H37" s="518"/>
      <c r="I37" s="518"/>
      <c r="J37" s="518"/>
      <c r="K37" s="519"/>
      <c r="L37" s="507"/>
      <c r="M37" s="507"/>
      <c r="N37" s="507"/>
      <c r="O37" s="507"/>
      <c r="P37" s="507"/>
    </row>
    <row r="38" spans="1:16" s="508" customFormat="1" ht="24.75" customHeight="1" thickBot="1">
      <c r="A38" s="532" t="s">
        <v>442</v>
      </c>
      <c r="B38" s="533"/>
      <c r="C38" s="533"/>
      <c r="D38" s="533"/>
      <c r="E38" s="533"/>
      <c r="F38" s="533"/>
      <c r="G38" s="533"/>
      <c r="H38" s="533"/>
      <c r="I38" s="533"/>
      <c r="J38" s="533"/>
      <c r="K38" s="534"/>
      <c r="L38" s="507"/>
      <c r="M38" s="507"/>
      <c r="N38" s="507"/>
      <c r="O38" s="507"/>
      <c r="P38" s="507"/>
    </row>
    <row r="39" spans="1:16" s="508" customFormat="1" ht="64.5" customHeight="1">
      <c r="A39" s="535" t="s">
        <v>358</v>
      </c>
      <c r="B39" s="536"/>
      <c r="C39" s="537"/>
      <c r="D39" s="550" t="s">
        <v>443</v>
      </c>
      <c r="E39" s="539"/>
      <c r="F39" s="539"/>
      <c r="G39" s="539"/>
      <c r="H39" s="539"/>
      <c r="I39" s="539"/>
      <c r="J39" s="539"/>
      <c r="K39" s="540"/>
      <c r="L39" s="507"/>
      <c r="M39" s="507"/>
      <c r="N39" s="507"/>
      <c r="O39" s="507"/>
      <c r="P39" s="507"/>
    </row>
    <row r="40" spans="1:16" s="508" customFormat="1" ht="39.75" customHeight="1">
      <c r="A40" s="541" t="s">
        <v>361</v>
      </c>
      <c r="B40" s="542"/>
      <c r="C40" s="543"/>
      <c r="D40" s="544" t="s">
        <v>444</v>
      </c>
      <c r="E40" s="545"/>
      <c r="F40" s="545"/>
      <c r="G40" s="545"/>
      <c r="H40" s="545"/>
      <c r="I40" s="545"/>
      <c r="J40" s="545"/>
      <c r="K40" s="546"/>
      <c r="L40" s="507"/>
      <c r="M40" s="507"/>
      <c r="N40" s="507"/>
      <c r="O40" s="507"/>
      <c r="P40" s="507"/>
    </row>
    <row r="41" spans="1:16" s="508" customFormat="1" ht="39.75" customHeight="1" thickBot="1">
      <c r="A41" s="514" t="s">
        <v>360</v>
      </c>
      <c r="B41" s="515"/>
      <c r="C41" s="516"/>
      <c r="D41" s="517" t="s">
        <v>445</v>
      </c>
      <c r="E41" s="518"/>
      <c r="F41" s="518"/>
      <c r="G41" s="518"/>
      <c r="H41" s="518"/>
      <c r="I41" s="518"/>
      <c r="J41" s="518"/>
      <c r="K41" s="519"/>
      <c r="L41" s="507"/>
      <c r="M41" s="507"/>
      <c r="N41" s="507"/>
      <c r="O41" s="507"/>
      <c r="P41" s="507"/>
    </row>
    <row r="42" spans="1:16" s="508" customFormat="1" ht="24.75" customHeight="1" thickBot="1">
      <c r="A42" s="532" t="s">
        <v>446</v>
      </c>
      <c r="B42" s="533"/>
      <c r="C42" s="533"/>
      <c r="D42" s="533"/>
      <c r="E42" s="533"/>
      <c r="F42" s="533"/>
      <c r="G42" s="533"/>
      <c r="H42" s="533"/>
      <c r="I42" s="533"/>
      <c r="J42" s="533"/>
      <c r="K42" s="534"/>
      <c r="L42" s="507"/>
      <c r="M42" s="507"/>
      <c r="N42" s="507"/>
      <c r="O42" s="507"/>
      <c r="P42" s="507"/>
    </row>
    <row r="43" spans="1:16" s="508" customFormat="1" ht="30" customHeight="1">
      <c r="A43" s="535" t="s">
        <v>363</v>
      </c>
      <c r="B43" s="536"/>
      <c r="C43" s="537"/>
      <c r="D43" s="544" t="s">
        <v>498</v>
      </c>
      <c r="E43" s="545"/>
      <c r="F43" s="545"/>
      <c r="G43" s="545"/>
      <c r="H43" s="545"/>
      <c r="I43" s="545"/>
      <c r="J43" s="545"/>
      <c r="K43" s="546"/>
      <c r="L43" s="507"/>
      <c r="M43" s="507"/>
      <c r="N43" s="507"/>
      <c r="O43" s="507"/>
      <c r="P43" s="507"/>
    </row>
    <row r="44" spans="1:16" s="508" customFormat="1" ht="30" customHeight="1" thickBot="1">
      <c r="A44" s="541" t="s">
        <v>364</v>
      </c>
      <c r="B44" s="542"/>
      <c r="C44" s="543"/>
      <c r="D44" s="547" t="s">
        <v>498</v>
      </c>
      <c r="E44" s="548"/>
      <c r="F44" s="548"/>
      <c r="G44" s="548"/>
      <c r="H44" s="548"/>
      <c r="I44" s="548"/>
      <c r="J44" s="548"/>
      <c r="K44" s="549"/>
      <c r="L44" s="507"/>
      <c r="M44" s="507"/>
      <c r="N44" s="507"/>
      <c r="O44" s="507"/>
      <c r="P44" s="507"/>
    </row>
    <row r="45" spans="1:16" s="508" customFormat="1" ht="60" customHeight="1">
      <c r="A45" s="535" t="s">
        <v>358</v>
      </c>
      <c r="B45" s="536"/>
      <c r="C45" s="537"/>
      <c r="D45" s="538" t="s">
        <v>447</v>
      </c>
      <c r="E45" s="539"/>
      <c r="F45" s="539"/>
      <c r="G45" s="539"/>
      <c r="H45" s="539"/>
      <c r="I45" s="539"/>
      <c r="J45" s="539"/>
      <c r="K45" s="540"/>
      <c r="L45" s="507"/>
      <c r="M45" s="507"/>
      <c r="N45" s="507"/>
      <c r="O45" s="507"/>
      <c r="P45" s="507"/>
    </row>
    <row r="46" spans="1:16" s="508" customFormat="1" ht="49.5" customHeight="1">
      <c r="A46" s="541" t="s">
        <v>361</v>
      </c>
      <c r="B46" s="542"/>
      <c r="C46" s="543"/>
      <c r="D46" s="544" t="s">
        <v>448</v>
      </c>
      <c r="E46" s="545"/>
      <c r="F46" s="545"/>
      <c r="G46" s="545"/>
      <c r="H46" s="545"/>
      <c r="I46" s="545"/>
      <c r="J46" s="545"/>
      <c r="K46" s="546"/>
      <c r="L46" s="507"/>
      <c r="M46" s="507"/>
      <c r="N46" s="507"/>
      <c r="O46" s="507"/>
      <c r="P46" s="507"/>
    </row>
    <row r="47" spans="1:16" s="508" customFormat="1" ht="34.5" customHeight="1" thickBot="1">
      <c r="A47" s="514" t="s">
        <v>360</v>
      </c>
      <c r="B47" s="515"/>
      <c r="C47" s="516"/>
      <c r="D47" s="547" t="s">
        <v>449</v>
      </c>
      <c r="E47" s="548"/>
      <c r="F47" s="548"/>
      <c r="G47" s="548"/>
      <c r="H47" s="548"/>
      <c r="I47" s="548"/>
      <c r="J47" s="548"/>
      <c r="K47" s="549"/>
      <c r="L47" s="507"/>
      <c r="M47" s="507"/>
      <c r="N47" s="507"/>
      <c r="O47" s="507"/>
      <c r="P47" s="507"/>
    </row>
    <row r="48" spans="1:16" s="508" customFormat="1" ht="24.75" customHeight="1" thickBot="1">
      <c r="A48" s="532" t="s">
        <v>450</v>
      </c>
      <c r="B48" s="533"/>
      <c r="C48" s="533"/>
      <c r="D48" s="533"/>
      <c r="E48" s="533"/>
      <c r="F48" s="533"/>
      <c r="G48" s="533"/>
      <c r="H48" s="533"/>
      <c r="I48" s="533"/>
      <c r="J48" s="533"/>
      <c r="K48" s="534"/>
      <c r="L48" s="507"/>
      <c r="M48" s="507"/>
      <c r="N48" s="507"/>
      <c r="O48" s="507"/>
      <c r="P48" s="507"/>
    </row>
    <row r="49" spans="1:16" s="508" customFormat="1" ht="60" customHeight="1">
      <c r="A49" s="541" t="s">
        <v>358</v>
      </c>
      <c r="B49" s="542"/>
      <c r="C49" s="543"/>
      <c r="D49" s="544" t="s">
        <v>451</v>
      </c>
      <c r="E49" s="545"/>
      <c r="F49" s="545"/>
      <c r="G49" s="545"/>
      <c r="H49" s="545"/>
      <c r="I49" s="545"/>
      <c r="J49" s="545"/>
      <c r="K49" s="546"/>
      <c r="L49" s="507"/>
      <c r="M49" s="507"/>
      <c r="N49" s="507"/>
      <c r="O49" s="507"/>
      <c r="P49" s="507"/>
    </row>
    <row r="50" spans="1:16" s="508" customFormat="1" ht="49.5" customHeight="1">
      <c r="A50" s="541" t="s">
        <v>361</v>
      </c>
      <c r="B50" s="542"/>
      <c r="C50" s="543"/>
      <c r="D50" s="544" t="s">
        <v>502</v>
      </c>
      <c r="E50" s="545"/>
      <c r="F50" s="545"/>
      <c r="G50" s="545"/>
      <c r="H50" s="545"/>
      <c r="I50" s="545"/>
      <c r="J50" s="545"/>
      <c r="K50" s="546"/>
      <c r="L50" s="507"/>
      <c r="M50" s="507"/>
      <c r="N50" s="507"/>
      <c r="O50" s="507"/>
      <c r="P50" s="507"/>
    </row>
    <row r="51" spans="1:16" s="508" customFormat="1" ht="39.75" customHeight="1" thickBot="1">
      <c r="A51" s="514" t="s">
        <v>360</v>
      </c>
      <c r="B51" s="515"/>
      <c r="C51" s="516"/>
      <c r="D51" s="517" t="s">
        <v>452</v>
      </c>
      <c r="E51" s="518"/>
      <c r="F51" s="518"/>
      <c r="G51" s="518"/>
      <c r="H51" s="518"/>
      <c r="I51" s="518"/>
      <c r="J51" s="518"/>
      <c r="K51" s="519"/>
      <c r="L51" s="507"/>
      <c r="M51" s="507"/>
      <c r="N51" s="507"/>
      <c r="O51" s="507"/>
      <c r="P51" s="507"/>
    </row>
    <row r="52" spans="1:16" s="508" customFormat="1" ht="24.75" customHeight="1" thickBot="1">
      <c r="A52" s="532" t="s">
        <v>453</v>
      </c>
      <c r="B52" s="533"/>
      <c r="C52" s="533"/>
      <c r="D52" s="533"/>
      <c r="E52" s="533"/>
      <c r="F52" s="533"/>
      <c r="G52" s="533"/>
      <c r="H52" s="533"/>
      <c r="I52" s="533"/>
      <c r="J52" s="533"/>
      <c r="K52" s="534"/>
      <c r="L52" s="507"/>
      <c r="M52" s="507"/>
      <c r="N52" s="507"/>
      <c r="O52" s="507"/>
      <c r="P52" s="507"/>
    </row>
    <row r="53" spans="1:16" s="508" customFormat="1" ht="33" customHeight="1">
      <c r="A53" s="535" t="s">
        <v>358</v>
      </c>
      <c r="B53" s="536"/>
      <c r="C53" s="537"/>
      <c r="D53" s="538" t="s">
        <v>454</v>
      </c>
      <c r="E53" s="539"/>
      <c r="F53" s="539"/>
      <c r="G53" s="539"/>
      <c r="H53" s="539"/>
      <c r="I53" s="539"/>
      <c r="J53" s="539"/>
      <c r="K53" s="540"/>
      <c r="L53" s="507"/>
      <c r="M53" s="507"/>
      <c r="N53" s="507"/>
      <c r="O53" s="507"/>
      <c r="P53" s="507"/>
    </row>
    <row r="54" spans="1:16" s="508" customFormat="1" ht="49.5" customHeight="1">
      <c r="A54" s="541" t="s">
        <v>361</v>
      </c>
      <c r="B54" s="542"/>
      <c r="C54" s="543"/>
      <c r="D54" s="544" t="s">
        <v>503</v>
      </c>
      <c r="E54" s="545"/>
      <c r="F54" s="545"/>
      <c r="G54" s="545"/>
      <c r="H54" s="545"/>
      <c r="I54" s="545"/>
      <c r="J54" s="545"/>
      <c r="K54" s="546"/>
      <c r="L54" s="507"/>
      <c r="M54" s="507"/>
      <c r="N54" s="507"/>
      <c r="O54" s="507"/>
      <c r="P54" s="507"/>
    </row>
    <row r="55" spans="1:16" s="508" customFormat="1" ht="39.75" customHeight="1" thickBot="1">
      <c r="A55" s="514" t="s">
        <v>360</v>
      </c>
      <c r="B55" s="515"/>
      <c r="C55" s="516"/>
      <c r="D55" s="517" t="s">
        <v>445</v>
      </c>
      <c r="E55" s="518"/>
      <c r="F55" s="518"/>
      <c r="G55" s="518"/>
      <c r="H55" s="518"/>
      <c r="I55" s="518"/>
      <c r="J55" s="518"/>
      <c r="K55" s="519"/>
      <c r="L55" s="507"/>
      <c r="M55" s="507"/>
      <c r="N55" s="507"/>
      <c r="O55" s="507"/>
      <c r="P55" s="507"/>
    </row>
    <row r="56" spans="1:16" s="508" customFormat="1" ht="24.75" customHeight="1" thickBot="1">
      <c r="A56" s="532" t="s">
        <v>463</v>
      </c>
      <c r="B56" s="533"/>
      <c r="C56" s="533"/>
      <c r="D56" s="533"/>
      <c r="E56" s="533"/>
      <c r="F56" s="533"/>
      <c r="G56" s="533"/>
      <c r="H56" s="533"/>
      <c r="I56" s="533"/>
      <c r="J56" s="533"/>
      <c r="K56" s="534"/>
      <c r="L56" s="507"/>
      <c r="M56" s="507"/>
      <c r="N56" s="507"/>
      <c r="O56" s="507"/>
      <c r="P56" s="507"/>
    </row>
    <row r="57" spans="1:16" s="508" customFormat="1" ht="49.5" customHeight="1">
      <c r="A57" s="535" t="s">
        <v>358</v>
      </c>
      <c r="B57" s="536"/>
      <c r="C57" s="537"/>
      <c r="D57" s="538" t="s">
        <v>422</v>
      </c>
      <c r="E57" s="539"/>
      <c r="F57" s="539"/>
      <c r="G57" s="539"/>
      <c r="H57" s="539"/>
      <c r="I57" s="539"/>
      <c r="J57" s="539"/>
      <c r="K57" s="540"/>
      <c r="L57" s="507"/>
      <c r="M57" s="507"/>
      <c r="N57" s="507"/>
      <c r="O57" s="507"/>
      <c r="P57" s="507"/>
    </row>
    <row r="58" spans="1:16" s="508" customFormat="1" ht="48" customHeight="1">
      <c r="A58" s="541" t="s">
        <v>361</v>
      </c>
      <c r="B58" s="542"/>
      <c r="C58" s="543"/>
      <c r="D58" s="544" t="s">
        <v>423</v>
      </c>
      <c r="E58" s="545"/>
      <c r="F58" s="545"/>
      <c r="G58" s="545"/>
      <c r="H58" s="545"/>
      <c r="I58" s="545"/>
      <c r="J58" s="545"/>
      <c r="K58" s="546"/>
      <c r="L58" s="507"/>
      <c r="M58" s="507"/>
      <c r="N58" s="507"/>
      <c r="O58" s="507"/>
      <c r="P58" s="507"/>
    </row>
    <row r="59" spans="1:16" s="508" customFormat="1" ht="24.75" customHeight="1" thickBot="1">
      <c r="A59" s="514" t="s">
        <v>360</v>
      </c>
      <c r="B59" s="515"/>
      <c r="C59" s="516"/>
      <c r="D59" s="517" t="s">
        <v>455</v>
      </c>
      <c r="E59" s="518"/>
      <c r="F59" s="518"/>
      <c r="G59" s="518"/>
      <c r="H59" s="518"/>
      <c r="I59" s="518"/>
      <c r="J59" s="518"/>
      <c r="K59" s="519"/>
      <c r="L59" s="507"/>
      <c r="M59" s="507"/>
      <c r="N59" s="507"/>
      <c r="O59" s="507"/>
      <c r="P59" s="507"/>
    </row>
    <row r="60" spans="1:16" s="508" customFormat="1" ht="17.25" customHeight="1">
      <c r="A60" s="520" t="s">
        <v>499</v>
      </c>
      <c r="B60" s="521"/>
      <c r="C60" s="521"/>
      <c r="D60" s="521"/>
      <c r="E60" s="521"/>
      <c r="F60" s="521"/>
      <c r="G60" s="521"/>
      <c r="H60" s="521"/>
      <c r="I60" s="521"/>
      <c r="J60" s="521"/>
      <c r="K60" s="522"/>
      <c r="L60" s="507"/>
      <c r="M60" s="507"/>
      <c r="N60" s="507"/>
      <c r="O60" s="507"/>
      <c r="P60" s="507"/>
    </row>
    <row r="61" spans="1:16" s="508" customFormat="1" ht="13.5" customHeight="1" thickBot="1">
      <c r="A61" s="523"/>
      <c r="B61" s="524"/>
      <c r="C61" s="524"/>
      <c r="D61" s="524"/>
      <c r="E61" s="524"/>
      <c r="F61" s="524"/>
      <c r="G61" s="524"/>
      <c r="H61" s="524"/>
      <c r="I61" s="524"/>
      <c r="J61" s="524"/>
      <c r="K61" s="525"/>
      <c r="L61" s="507"/>
      <c r="M61" s="507"/>
      <c r="N61" s="507"/>
      <c r="O61" s="507"/>
      <c r="P61" s="507"/>
    </row>
    <row r="62" spans="1:16" s="508" customFormat="1" ht="19.5" customHeight="1" thickBot="1">
      <c r="A62" s="526" t="s">
        <v>277</v>
      </c>
      <c r="B62" s="527"/>
      <c r="C62" s="528"/>
      <c r="D62" s="529">
        <v>41655</v>
      </c>
      <c r="E62" s="530"/>
      <c r="F62" s="530"/>
      <c r="G62" s="530"/>
      <c r="H62" s="530"/>
      <c r="I62" s="530"/>
      <c r="J62" s="530"/>
      <c r="K62" s="531"/>
      <c r="L62" s="507"/>
      <c r="M62" s="507"/>
      <c r="N62" s="507"/>
      <c r="O62" s="507"/>
      <c r="P62" s="507"/>
    </row>
    <row r="63" s="507" customFormat="1" ht="24.75" customHeight="1"/>
    <row r="64" s="507" customFormat="1" ht="24.75" customHeight="1"/>
    <row r="65" s="507" customFormat="1" ht="24.75" customHeight="1"/>
    <row r="66" s="507" customFormat="1" ht="24.75" customHeight="1"/>
    <row r="67" s="507" customFormat="1" ht="24.75" customHeight="1"/>
    <row r="68" s="507" customFormat="1" ht="24.75" customHeight="1"/>
    <row r="69" s="507" customFormat="1" ht="24.75" customHeight="1"/>
    <row r="70" s="507" customFormat="1" ht="24.75" customHeight="1"/>
    <row r="71" s="507" customFormat="1" ht="24.75" customHeight="1"/>
    <row r="72" s="507" customFormat="1" ht="24.75" customHeight="1"/>
    <row r="73" s="507" customFormat="1" ht="24.75" customHeight="1"/>
    <row r="74" s="507" customFormat="1" ht="24.75" customHeight="1"/>
    <row r="75" s="507" customFormat="1" ht="24.75" customHeight="1"/>
    <row r="76" s="507" customFormat="1" ht="24.75" customHeight="1"/>
    <row r="77" s="507" customFormat="1" ht="24.75" customHeight="1"/>
    <row r="78" s="507" customFormat="1" ht="24.75" customHeight="1"/>
    <row r="79" s="507" customFormat="1" ht="24.75" customHeight="1"/>
    <row r="80" s="507" customFormat="1" ht="24.75" customHeight="1"/>
    <row r="81" s="507" customFormat="1" ht="24.75" customHeight="1"/>
    <row r="82" s="507" customFormat="1" ht="24.75" customHeight="1"/>
    <row r="83" s="507" customFormat="1" ht="24.75" customHeight="1"/>
    <row r="84" s="507" customFormat="1" ht="24.75" customHeight="1"/>
    <row r="85" s="507" customFormat="1" ht="24.75" customHeight="1"/>
    <row r="86" s="507" customFormat="1" ht="24.75" customHeight="1"/>
    <row r="87" s="507" customFormat="1" ht="24.75" customHeight="1"/>
    <row r="88" s="507" customFormat="1" ht="24.75" customHeight="1"/>
    <row r="89" s="507" customFormat="1" ht="24.75" customHeight="1"/>
    <row r="90" s="507" customFormat="1" ht="24.75" customHeight="1"/>
    <row r="91" s="507" customFormat="1" ht="24.75" customHeight="1"/>
    <row r="92" s="507" customFormat="1" ht="24.75" customHeight="1"/>
    <row r="93" s="507" customFormat="1" ht="24.75" customHeight="1"/>
    <row r="94" s="507" customFormat="1" ht="24.75" customHeight="1"/>
    <row r="95" s="507" customFormat="1" ht="24.75" customHeight="1"/>
    <row r="96" s="507" customFormat="1" ht="24.75" customHeight="1"/>
    <row r="97" s="507" customFormat="1" ht="24.75" customHeight="1"/>
    <row r="98" s="507" customFormat="1" ht="24.75" customHeight="1"/>
    <row r="99" s="507" customFormat="1" ht="24.75" customHeight="1"/>
    <row r="100" s="507" customFormat="1" ht="24.75" customHeight="1"/>
    <row r="101" s="507" customFormat="1" ht="24.75" customHeight="1"/>
    <row r="102" s="507" customFormat="1" ht="24.75" customHeight="1"/>
    <row r="103" s="507" customFormat="1" ht="24.75" customHeight="1"/>
    <row r="104" s="507" customFormat="1" ht="24.75" customHeight="1"/>
    <row r="105" s="507" customFormat="1" ht="24.75" customHeight="1"/>
    <row r="106" s="507" customFormat="1" ht="24.75" customHeight="1"/>
    <row r="107" s="507" customFormat="1" ht="24.75" customHeight="1"/>
    <row r="108" s="507" customFormat="1" ht="24.75" customHeight="1"/>
    <row r="109" s="507" customFormat="1" ht="24.75" customHeight="1"/>
    <row r="110" s="507" customFormat="1" ht="24.75" customHeight="1"/>
    <row r="111" s="507" customFormat="1" ht="24.75" customHeight="1"/>
    <row r="112" s="507" customFormat="1" ht="24.75" customHeight="1"/>
    <row r="113" s="507" customFormat="1" ht="24.75" customHeight="1"/>
    <row r="114" spans="12:29" ht="24.75" customHeight="1"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</row>
    <row r="115" spans="12:29" ht="24.75" customHeight="1">
      <c r="L115" s="508"/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8"/>
      <c r="X115" s="508"/>
      <c r="Y115" s="508"/>
      <c r="Z115" s="508"/>
      <c r="AA115" s="508"/>
      <c r="AB115" s="508"/>
      <c r="AC115" s="508"/>
    </row>
    <row r="116" spans="12:29" ht="24.75" customHeight="1">
      <c r="L116" s="508"/>
      <c r="M116" s="508"/>
      <c r="N116" s="508"/>
      <c r="O116" s="508"/>
      <c r="P116" s="508"/>
      <c r="Q116" s="508"/>
      <c r="R116" s="508"/>
      <c r="S116" s="508"/>
      <c r="T116" s="508"/>
      <c r="U116" s="508"/>
      <c r="V116" s="508"/>
      <c r="W116" s="508"/>
      <c r="X116" s="508"/>
      <c r="Y116" s="508"/>
      <c r="Z116" s="508"/>
      <c r="AA116" s="508"/>
      <c r="AB116" s="508"/>
      <c r="AC116" s="508"/>
    </row>
    <row r="117" spans="12:29" ht="24.75" customHeight="1">
      <c r="L117" s="508"/>
      <c r="M117" s="508"/>
      <c r="N117" s="508"/>
      <c r="O117" s="508"/>
      <c r="P117" s="508"/>
      <c r="Q117" s="508"/>
      <c r="R117" s="508"/>
      <c r="S117" s="508"/>
      <c r="T117" s="508"/>
      <c r="U117" s="508"/>
      <c r="V117" s="508"/>
      <c r="W117" s="508"/>
      <c r="X117" s="508"/>
      <c r="Y117" s="508"/>
      <c r="Z117" s="508"/>
      <c r="AA117" s="508"/>
      <c r="AB117" s="508"/>
      <c r="AC117" s="508"/>
    </row>
    <row r="118" spans="12:29" ht="24.75" customHeight="1">
      <c r="L118" s="508"/>
      <c r="M118" s="508"/>
      <c r="N118" s="508"/>
      <c r="O118" s="508"/>
      <c r="P118" s="508"/>
      <c r="Q118" s="508"/>
      <c r="R118" s="508"/>
      <c r="S118" s="508"/>
      <c r="T118" s="508"/>
      <c r="U118" s="508"/>
      <c r="V118" s="508"/>
      <c r="W118" s="508"/>
      <c r="X118" s="508"/>
      <c r="Y118" s="508"/>
      <c r="Z118" s="508"/>
      <c r="AA118" s="508"/>
      <c r="AB118" s="508"/>
      <c r="AC118" s="508"/>
    </row>
    <row r="119" spans="12:29" ht="24.75" customHeight="1">
      <c r="L119" s="508"/>
      <c r="M119" s="508"/>
      <c r="N119" s="508"/>
      <c r="O119" s="508"/>
      <c r="P119" s="508"/>
      <c r="Q119" s="508"/>
      <c r="R119" s="508"/>
      <c r="S119" s="508"/>
      <c r="T119" s="508"/>
      <c r="U119" s="508"/>
      <c r="V119" s="508"/>
      <c r="W119" s="508"/>
      <c r="X119" s="508"/>
      <c r="Y119" s="508"/>
      <c r="Z119" s="508"/>
      <c r="AA119" s="508"/>
      <c r="AB119" s="508"/>
      <c r="AC119" s="508"/>
    </row>
  </sheetData>
  <sheetProtection/>
  <mergeCells count="96">
    <mergeCell ref="A1:B4"/>
    <mergeCell ref="C1:I4"/>
    <mergeCell ref="J1:K2"/>
    <mergeCell ref="J3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C17"/>
    <mergeCell ref="D17:K17"/>
    <mergeCell ref="A18:C18"/>
    <mergeCell ref="D18:K18"/>
    <mergeCell ref="A19:C19"/>
    <mergeCell ref="D19:K19"/>
    <mergeCell ref="A20:C20"/>
    <mergeCell ref="D20:K20"/>
    <mergeCell ref="A21:C21"/>
    <mergeCell ref="D21:K21"/>
    <mergeCell ref="A22:K22"/>
    <mergeCell ref="A23:C23"/>
    <mergeCell ref="D23:K23"/>
    <mergeCell ref="A24:C24"/>
    <mergeCell ref="D24:K24"/>
    <mergeCell ref="A25:C25"/>
    <mergeCell ref="D25:K25"/>
    <mergeCell ref="A26:C26"/>
    <mergeCell ref="D26:K26"/>
    <mergeCell ref="A27:C27"/>
    <mergeCell ref="D27:K27"/>
    <mergeCell ref="A28:K28"/>
    <mergeCell ref="A29:C29"/>
    <mergeCell ref="D29:K29"/>
    <mergeCell ref="A30:C30"/>
    <mergeCell ref="D30:K30"/>
    <mergeCell ref="A31:C31"/>
    <mergeCell ref="D31:K31"/>
    <mergeCell ref="A32:C32"/>
    <mergeCell ref="D32:K32"/>
    <mergeCell ref="A33:K33"/>
    <mergeCell ref="A34:K34"/>
    <mergeCell ref="A35:C35"/>
    <mergeCell ref="D35:K35"/>
    <mergeCell ref="A36:C36"/>
    <mergeCell ref="D36:K36"/>
    <mergeCell ref="A37:C37"/>
    <mergeCell ref="D37:K37"/>
    <mergeCell ref="A38:K38"/>
    <mergeCell ref="A39:C39"/>
    <mergeCell ref="D39:K39"/>
    <mergeCell ref="A40:C40"/>
    <mergeCell ref="D40:K40"/>
    <mergeCell ref="A41:C41"/>
    <mergeCell ref="D41:K41"/>
    <mergeCell ref="A42:K42"/>
    <mergeCell ref="A43:C43"/>
    <mergeCell ref="D43:K43"/>
    <mergeCell ref="A44:C44"/>
    <mergeCell ref="D44:K44"/>
    <mergeCell ref="A45:C45"/>
    <mergeCell ref="D45:K45"/>
    <mergeCell ref="A46:C46"/>
    <mergeCell ref="D46:K46"/>
    <mergeCell ref="A47:C47"/>
    <mergeCell ref="D47:K47"/>
    <mergeCell ref="A48:K48"/>
    <mergeCell ref="A49:C49"/>
    <mergeCell ref="D49:K49"/>
    <mergeCell ref="A50:C50"/>
    <mergeCell ref="D50:K50"/>
    <mergeCell ref="A58:C58"/>
    <mergeCell ref="D58:K58"/>
    <mergeCell ref="A51:C51"/>
    <mergeCell ref="D51:K51"/>
    <mergeCell ref="A52:K52"/>
    <mergeCell ref="A53:C53"/>
    <mergeCell ref="D53:K53"/>
    <mergeCell ref="A54:C54"/>
    <mergeCell ref="D54:K54"/>
    <mergeCell ref="A59:C59"/>
    <mergeCell ref="D59:K59"/>
    <mergeCell ref="A60:K61"/>
    <mergeCell ref="A62:C62"/>
    <mergeCell ref="D62:K62"/>
    <mergeCell ref="A55:C55"/>
    <mergeCell ref="D55:K55"/>
    <mergeCell ref="A56:K56"/>
    <mergeCell ref="A57:C57"/>
    <mergeCell ref="D57:K57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8"/>
  <sheetViews>
    <sheetView showGridLines="0" view="pageBreakPreview" zoomScale="90" zoomScaleNormal="60" zoomScaleSheetLayoutView="90" zoomScalePageLayoutView="0" workbookViewId="0" topLeftCell="A46">
      <selection activeCell="D58" sqref="D58:P58"/>
    </sheetView>
  </sheetViews>
  <sheetFormatPr defaultColWidth="11.00390625" defaultRowHeight="14.25"/>
  <cols>
    <col min="1" max="1" width="2.625" style="43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3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3" customFormat="1" ht="13.5" thickBot="1">
      <c r="N1" s="53"/>
      <c r="O1" s="53"/>
      <c r="P1" s="54"/>
    </row>
    <row r="2" spans="2:16" ht="14.25" customHeight="1">
      <c r="B2" s="607"/>
      <c r="C2" s="608"/>
      <c r="D2" s="622" t="s">
        <v>275</v>
      </c>
      <c r="E2" s="623"/>
      <c r="F2" s="623"/>
      <c r="G2" s="623"/>
      <c r="H2" s="623"/>
      <c r="I2" s="623"/>
      <c r="J2" s="623"/>
      <c r="K2" s="623"/>
      <c r="L2" s="623"/>
      <c r="M2" s="624"/>
      <c r="N2" s="613" t="s">
        <v>421</v>
      </c>
      <c r="O2" s="614"/>
      <c r="P2" s="615"/>
    </row>
    <row r="3" spans="2:16" ht="14.25" customHeight="1">
      <c r="B3" s="609"/>
      <c r="C3" s="610"/>
      <c r="D3" s="625"/>
      <c r="E3" s="626"/>
      <c r="F3" s="626"/>
      <c r="G3" s="626"/>
      <c r="H3" s="626"/>
      <c r="I3" s="626"/>
      <c r="J3" s="626"/>
      <c r="K3" s="626"/>
      <c r="L3" s="626"/>
      <c r="M3" s="627"/>
      <c r="N3" s="616"/>
      <c r="O3" s="617"/>
      <c r="P3" s="618"/>
    </row>
    <row r="4" spans="2:16" ht="14.25" customHeight="1" thickBot="1">
      <c r="B4" s="609"/>
      <c r="C4" s="610"/>
      <c r="D4" s="625"/>
      <c r="E4" s="626"/>
      <c r="F4" s="626"/>
      <c r="G4" s="626"/>
      <c r="H4" s="626"/>
      <c r="I4" s="626"/>
      <c r="J4" s="626"/>
      <c r="K4" s="626"/>
      <c r="L4" s="626"/>
      <c r="M4" s="627"/>
      <c r="N4" s="619"/>
      <c r="O4" s="620"/>
      <c r="P4" s="621"/>
    </row>
    <row r="5" spans="2:16" ht="14.25" customHeight="1">
      <c r="B5" s="609"/>
      <c r="C5" s="610"/>
      <c r="D5" s="625"/>
      <c r="E5" s="626"/>
      <c r="F5" s="626"/>
      <c r="G5" s="626"/>
      <c r="H5" s="626"/>
      <c r="I5" s="626"/>
      <c r="J5" s="626"/>
      <c r="K5" s="626"/>
      <c r="L5" s="626"/>
      <c r="M5" s="627"/>
      <c r="N5" s="613" t="s">
        <v>283</v>
      </c>
      <c r="O5" s="614"/>
      <c r="P5" s="615"/>
    </row>
    <row r="6" spans="2:16" ht="14.25" customHeight="1">
      <c r="B6" s="609"/>
      <c r="C6" s="610"/>
      <c r="D6" s="625"/>
      <c r="E6" s="626"/>
      <c r="F6" s="626"/>
      <c r="G6" s="626"/>
      <c r="H6" s="626"/>
      <c r="I6" s="626"/>
      <c r="J6" s="626"/>
      <c r="K6" s="626"/>
      <c r="L6" s="626"/>
      <c r="M6" s="627"/>
      <c r="N6" s="616"/>
      <c r="O6" s="617"/>
      <c r="P6" s="618"/>
    </row>
    <row r="7" spans="2:19" ht="15" customHeight="1" thickBot="1">
      <c r="B7" s="611"/>
      <c r="C7" s="612"/>
      <c r="D7" s="628"/>
      <c r="E7" s="629"/>
      <c r="F7" s="629"/>
      <c r="G7" s="629"/>
      <c r="H7" s="629"/>
      <c r="I7" s="629"/>
      <c r="J7" s="629"/>
      <c r="K7" s="629"/>
      <c r="L7" s="629"/>
      <c r="M7" s="630"/>
      <c r="N7" s="619"/>
      <c r="O7" s="620"/>
      <c r="P7" s="621"/>
      <c r="S7" s="1" t="s">
        <v>341</v>
      </c>
    </row>
    <row r="8" spans="2:19" s="44" customFormat="1" ht="13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S8" s="461">
        <v>0.0438</v>
      </c>
    </row>
    <row r="9" spans="1:17" s="9" customFormat="1" ht="18.75" thickBot="1">
      <c r="A9" s="45"/>
      <c r="B9" s="636" t="s">
        <v>75</v>
      </c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8"/>
      <c r="Q9" s="45"/>
    </row>
    <row r="10" spans="1:17" s="37" customFormat="1" ht="75" customHeight="1">
      <c r="A10" s="46"/>
      <c r="B10" s="67" t="s">
        <v>208</v>
      </c>
      <c r="C10" s="66" t="s">
        <v>0</v>
      </c>
      <c r="D10" s="66" t="s">
        <v>276</v>
      </c>
      <c r="E10" s="634" t="s">
        <v>207</v>
      </c>
      <c r="F10" s="639"/>
      <c r="G10" s="67" t="s">
        <v>208</v>
      </c>
      <c r="H10" s="66" t="s">
        <v>0</v>
      </c>
      <c r="I10" s="66" t="s">
        <v>213</v>
      </c>
      <c r="J10" s="634" t="s">
        <v>207</v>
      </c>
      <c r="K10" s="635"/>
      <c r="L10" s="482" t="s">
        <v>208</v>
      </c>
      <c r="M10" s="66" t="s">
        <v>0</v>
      </c>
      <c r="N10" s="66" t="s">
        <v>213</v>
      </c>
      <c r="O10" s="634" t="s">
        <v>207</v>
      </c>
      <c r="P10" s="635"/>
      <c r="Q10" s="46"/>
    </row>
    <row r="11" spans="1:17" s="37" customFormat="1" ht="15" customHeight="1">
      <c r="A11" s="46"/>
      <c r="B11" s="73">
        <v>131250</v>
      </c>
      <c r="C11" s="68" t="s">
        <v>146</v>
      </c>
      <c r="D11" s="72">
        <v>0.8</v>
      </c>
      <c r="E11" s="631">
        <v>18</v>
      </c>
      <c r="F11" s="632"/>
      <c r="G11" s="73">
        <v>121270</v>
      </c>
      <c r="H11" s="68" t="s">
        <v>10</v>
      </c>
      <c r="I11" s="72">
        <v>0.8</v>
      </c>
      <c r="J11" s="632">
        <v>6</v>
      </c>
      <c r="K11" s="633"/>
      <c r="L11" s="101">
        <v>111510</v>
      </c>
      <c r="M11" s="68" t="s">
        <v>170</v>
      </c>
      <c r="N11" s="432">
        <v>0.8</v>
      </c>
      <c r="O11" s="632">
        <v>10</v>
      </c>
      <c r="P11" s="633"/>
      <c r="Q11" s="46"/>
    </row>
    <row r="12" spans="1:21" s="37" customFormat="1" ht="15">
      <c r="A12" s="46"/>
      <c r="B12" s="73">
        <v>121030</v>
      </c>
      <c r="C12" s="68" t="s">
        <v>2</v>
      </c>
      <c r="D12" s="72">
        <v>0.8</v>
      </c>
      <c r="E12" s="631">
        <v>12</v>
      </c>
      <c r="F12" s="632"/>
      <c r="G12" s="73">
        <v>121300</v>
      </c>
      <c r="H12" s="68" t="s">
        <v>11</v>
      </c>
      <c r="I12" s="72">
        <v>0.8</v>
      </c>
      <c r="J12" s="632">
        <v>6</v>
      </c>
      <c r="K12" s="633"/>
      <c r="L12" s="101">
        <v>121600</v>
      </c>
      <c r="M12" s="68" t="s">
        <v>14</v>
      </c>
      <c r="N12" s="432">
        <v>0.8</v>
      </c>
      <c r="O12" s="632">
        <v>12</v>
      </c>
      <c r="P12" s="633"/>
      <c r="Q12" s="46"/>
      <c r="R12" s="1"/>
      <c r="U12" s="462">
        <f>7000000*(1+S8)</f>
        <v>7306600</v>
      </c>
    </row>
    <row r="13" spans="1:17" s="37" customFormat="1" ht="12.75">
      <c r="A13" s="46"/>
      <c r="B13" s="73">
        <v>121060</v>
      </c>
      <c r="C13" s="68" t="s">
        <v>3</v>
      </c>
      <c r="D13" s="72">
        <v>0.8</v>
      </c>
      <c r="E13" s="631">
        <v>6</v>
      </c>
      <c r="F13" s="632"/>
      <c r="G13" s="73">
        <v>121330</v>
      </c>
      <c r="H13" s="68" t="s">
        <v>13</v>
      </c>
      <c r="I13" s="72">
        <v>0.8</v>
      </c>
      <c r="J13" s="632">
        <v>6</v>
      </c>
      <c r="K13" s="633"/>
      <c r="L13" s="101">
        <v>121880</v>
      </c>
      <c r="M13" s="68" t="s">
        <v>156</v>
      </c>
      <c r="N13" s="72">
        <v>0.8</v>
      </c>
      <c r="O13" s="632">
        <v>12</v>
      </c>
      <c r="P13" s="633"/>
      <c r="Q13" s="46"/>
    </row>
    <row r="14" spans="1:17" s="37" customFormat="1" ht="24">
      <c r="A14" s="46"/>
      <c r="B14" s="73">
        <v>111050</v>
      </c>
      <c r="C14" s="68" t="s">
        <v>1</v>
      </c>
      <c r="D14" s="72">
        <v>0.8</v>
      </c>
      <c r="E14" s="631">
        <v>6</v>
      </c>
      <c r="F14" s="632"/>
      <c r="G14" s="73">
        <v>111400</v>
      </c>
      <c r="H14" s="69" t="s">
        <v>333</v>
      </c>
      <c r="I14" s="463">
        <v>2300000</v>
      </c>
      <c r="J14" s="632">
        <v>7</v>
      </c>
      <c r="K14" s="633"/>
      <c r="L14" s="101">
        <v>131110</v>
      </c>
      <c r="M14" s="68" t="s">
        <v>154</v>
      </c>
      <c r="N14" s="72">
        <v>0.8</v>
      </c>
      <c r="O14" s="632">
        <v>12</v>
      </c>
      <c r="P14" s="633"/>
      <c r="Q14" s="46"/>
    </row>
    <row r="15" spans="2:16" ht="24">
      <c r="B15" s="73">
        <v>121070</v>
      </c>
      <c r="C15" s="68" t="s">
        <v>4</v>
      </c>
      <c r="D15" s="72">
        <v>0.8</v>
      </c>
      <c r="E15" s="631">
        <v>6</v>
      </c>
      <c r="F15" s="632"/>
      <c r="G15" s="73">
        <v>111410</v>
      </c>
      <c r="H15" s="69" t="s">
        <v>335</v>
      </c>
      <c r="I15" s="463">
        <v>2300000</v>
      </c>
      <c r="J15" s="632">
        <v>10</v>
      </c>
      <c r="K15" s="633"/>
      <c r="L15" s="101">
        <v>110000</v>
      </c>
      <c r="M15" s="68" t="s">
        <v>178</v>
      </c>
      <c r="N15" s="72">
        <v>0.8</v>
      </c>
      <c r="O15" s="632">
        <v>24</v>
      </c>
      <c r="P15" s="633"/>
    </row>
    <row r="16" spans="2:21" ht="36">
      <c r="B16" s="73">
        <v>111100</v>
      </c>
      <c r="C16" s="68" t="s">
        <v>334</v>
      </c>
      <c r="D16" s="463">
        <v>3150000</v>
      </c>
      <c r="E16" s="631">
        <v>8</v>
      </c>
      <c r="F16" s="632"/>
      <c r="G16" s="73">
        <v>111490</v>
      </c>
      <c r="H16" s="69" t="s">
        <v>402</v>
      </c>
      <c r="I16" s="463">
        <v>2300000</v>
      </c>
      <c r="J16" s="632">
        <v>7</v>
      </c>
      <c r="K16" s="633"/>
      <c r="L16" s="101">
        <v>121420</v>
      </c>
      <c r="M16" s="68" t="s">
        <v>16</v>
      </c>
      <c r="N16" s="72">
        <v>0.8</v>
      </c>
      <c r="O16" s="632">
        <v>6</v>
      </c>
      <c r="P16" s="633"/>
      <c r="S16" s="462">
        <f>3000000*(1+S8)</f>
        <v>3131400</v>
      </c>
      <c r="U16" s="462">
        <f>2200000*(1+S8)</f>
        <v>2296360</v>
      </c>
    </row>
    <row r="17" spans="2:16" ht="24">
      <c r="B17" s="73">
        <v>131050</v>
      </c>
      <c r="C17" s="68" t="s">
        <v>148</v>
      </c>
      <c r="D17" s="72">
        <v>0.8</v>
      </c>
      <c r="E17" s="631">
        <v>15</v>
      </c>
      <c r="F17" s="632"/>
      <c r="G17" s="73">
        <v>111430</v>
      </c>
      <c r="H17" s="69" t="s">
        <v>403</v>
      </c>
      <c r="I17" s="463">
        <v>2300000</v>
      </c>
      <c r="J17" s="632">
        <v>10</v>
      </c>
      <c r="K17" s="633"/>
      <c r="L17" s="101">
        <v>121390</v>
      </c>
      <c r="M17" s="68" t="s">
        <v>17</v>
      </c>
      <c r="N17" s="72">
        <v>0.8</v>
      </c>
      <c r="O17" s="632">
        <v>6</v>
      </c>
      <c r="P17" s="633"/>
    </row>
    <row r="18" spans="2:19" ht="24">
      <c r="B18" s="73">
        <v>111150</v>
      </c>
      <c r="C18" s="68" t="s">
        <v>278</v>
      </c>
      <c r="D18" s="463">
        <v>3250000</v>
      </c>
      <c r="E18" s="631">
        <v>8</v>
      </c>
      <c r="F18" s="632"/>
      <c r="G18" s="73">
        <v>111440</v>
      </c>
      <c r="H18" s="69" t="s">
        <v>336</v>
      </c>
      <c r="I18" s="463">
        <v>2300000</v>
      </c>
      <c r="J18" s="632">
        <v>7</v>
      </c>
      <c r="K18" s="633"/>
      <c r="L18" s="101">
        <v>121580</v>
      </c>
      <c r="M18" s="68" t="s">
        <v>151</v>
      </c>
      <c r="N18" s="72">
        <v>0.8</v>
      </c>
      <c r="O18" s="632">
        <v>6</v>
      </c>
      <c r="P18" s="633"/>
      <c r="S18" s="462">
        <f>3100000*(1+S8)</f>
        <v>3235780</v>
      </c>
    </row>
    <row r="19" spans="2:19" ht="24.75" customHeight="1">
      <c r="B19" s="73">
        <v>111200</v>
      </c>
      <c r="C19" s="68" t="s">
        <v>279</v>
      </c>
      <c r="D19" s="463">
        <v>2600000</v>
      </c>
      <c r="E19" s="631">
        <v>8</v>
      </c>
      <c r="F19" s="632"/>
      <c r="G19" s="73">
        <v>111460</v>
      </c>
      <c r="H19" s="69" t="s">
        <v>337</v>
      </c>
      <c r="I19" s="463">
        <v>2300000</v>
      </c>
      <c r="J19" s="632">
        <v>10</v>
      </c>
      <c r="K19" s="633"/>
      <c r="L19" s="101">
        <v>111550</v>
      </c>
      <c r="M19" s="68" t="s">
        <v>280</v>
      </c>
      <c r="N19" s="463">
        <v>1450000</v>
      </c>
      <c r="O19" s="632">
        <v>6</v>
      </c>
      <c r="P19" s="633"/>
      <c r="S19" s="462">
        <f>2500000*(1+S8)</f>
        <v>2609500</v>
      </c>
    </row>
    <row r="20" spans="2:16" ht="36">
      <c r="B20" s="73">
        <v>121090</v>
      </c>
      <c r="C20" s="68" t="s">
        <v>5</v>
      </c>
      <c r="D20" s="72">
        <v>0.8</v>
      </c>
      <c r="E20" s="631">
        <v>6</v>
      </c>
      <c r="F20" s="632"/>
      <c r="G20" s="73">
        <v>111470</v>
      </c>
      <c r="H20" s="69" t="s">
        <v>404</v>
      </c>
      <c r="I20" s="463">
        <v>2300000</v>
      </c>
      <c r="J20" s="632">
        <v>7</v>
      </c>
      <c r="K20" s="633"/>
      <c r="L20" s="101">
        <v>111600</v>
      </c>
      <c r="M20" s="68" t="s">
        <v>281</v>
      </c>
      <c r="N20" s="463">
        <v>1900000</v>
      </c>
      <c r="O20" s="632">
        <v>6</v>
      </c>
      <c r="P20" s="633"/>
    </row>
    <row r="21" spans="2:21" ht="24">
      <c r="B21" s="73">
        <v>111250</v>
      </c>
      <c r="C21" s="68" t="s">
        <v>6</v>
      </c>
      <c r="D21" s="72">
        <v>0.8</v>
      </c>
      <c r="E21" s="631">
        <v>6</v>
      </c>
      <c r="F21" s="632"/>
      <c r="G21" s="73">
        <v>111480</v>
      </c>
      <c r="H21" s="69" t="s">
        <v>405</v>
      </c>
      <c r="I21" s="463">
        <v>2300000</v>
      </c>
      <c r="J21" s="632">
        <v>10</v>
      </c>
      <c r="K21" s="633"/>
      <c r="L21" s="101">
        <v>121680</v>
      </c>
      <c r="M21" s="68" t="s">
        <v>56</v>
      </c>
      <c r="N21" s="463">
        <v>7500000</v>
      </c>
      <c r="O21" s="632">
        <v>12</v>
      </c>
      <c r="P21" s="633"/>
      <c r="U21" s="462">
        <f>1400000*(1+S8)</f>
        <v>1461320</v>
      </c>
    </row>
    <row r="22" spans="2:21" ht="15">
      <c r="B22" s="73">
        <v>121150</v>
      </c>
      <c r="C22" s="68" t="s">
        <v>54</v>
      </c>
      <c r="D22" s="72">
        <v>0.8</v>
      </c>
      <c r="E22" s="631">
        <v>12</v>
      </c>
      <c r="F22" s="632"/>
      <c r="G22" s="73">
        <v>131150</v>
      </c>
      <c r="H22" s="68" t="s">
        <v>152</v>
      </c>
      <c r="I22" s="72">
        <v>0.8</v>
      </c>
      <c r="J22" s="632">
        <v>18</v>
      </c>
      <c r="K22" s="633"/>
      <c r="L22" s="101">
        <v>121690</v>
      </c>
      <c r="M22" s="68" t="s">
        <v>57</v>
      </c>
      <c r="N22" s="463">
        <v>8250000</v>
      </c>
      <c r="O22" s="632">
        <v>12</v>
      </c>
      <c r="P22" s="633"/>
      <c r="U22" s="462">
        <f>1800000*(1+S8)</f>
        <v>1878840</v>
      </c>
    </row>
    <row r="23" spans="2:21" ht="15">
      <c r="B23" s="73">
        <v>121180</v>
      </c>
      <c r="C23" s="68" t="s">
        <v>55</v>
      </c>
      <c r="D23" s="72">
        <v>0.8</v>
      </c>
      <c r="E23" s="631">
        <v>12</v>
      </c>
      <c r="F23" s="632"/>
      <c r="G23" s="73">
        <v>111450</v>
      </c>
      <c r="H23" s="68" t="s">
        <v>12</v>
      </c>
      <c r="I23" s="72">
        <v>0.8</v>
      </c>
      <c r="J23" s="632">
        <v>6</v>
      </c>
      <c r="K23" s="633"/>
      <c r="L23" s="101">
        <v>121450</v>
      </c>
      <c r="M23" s="68" t="s">
        <v>18</v>
      </c>
      <c r="N23" s="72">
        <v>0.8</v>
      </c>
      <c r="O23" s="632">
        <v>12</v>
      </c>
      <c r="P23" s="633"/>
      <c r="U23" s="462">
        <f>7500000*(1+S8)</f>
        <v>7828500</v>
      </c>
    </row>
    <row r="24" spans="2:21" ht="15">
      <c r="B24" s="73">
        <v>121610</v>
      </c>
      <c r="C24" s="68" t="s">
        <v>8</v>
      </c>
      <c r="D24" s="72">
        <v>0.8</v>
      </c>
      <c r="E24" s="631">
        <v>12</v>
      </c>
      <c r="F24" s="632"/>
      <c r="G24" s="73">
        <v>111800</v>
      </c>
      <c r="H24" s="68" t="s">
        <v>53</v>
      </c>
      <c r="I24" s="72">
        <v>0.8</v>
      </c>
      <c r="J24" s="632">
        <v>24</v>
      </c>
      <c r="K24" s="633"/>
      <c r="L24" s="101">
        <v>111650</v>
      </c>
      <c r="M24" s="68" t="s">
        <v>401</v>
      </c>
      <c r="N24" s="72">
        <v>0.8</v>
      </c>
      <c r="O24" s="632">
        <v>12</v>
      </c>
      <c r="P24" s="633"/>
      <c r="U24" s="462">
        <f>8250000*(1+S8)</f>
        <v>8611350</v>
      </c>
    </row>
    <row r="25" spans="2:16" ht="12.75">
      <c r="B25" s="73">
        <v>121620</v>
      </c>
      <c r="C25" s="68" t="s">
        <v>150</v>
      </c>
      <c r="D25" s="72">
        <v>0.8</v>
      </c>
      <c r="E25" s="631">
        <v>12</v>
      </c>
      <c r="F25" s="640"/>
      <c r="G25" s="73">
        <v>121570</v>
      </c>
      <c r="H25" s="68" t="s">
        <v>147</v>
      </c>
      <c r="I25" s="72">
        <v>0.8</v>
      </c>
      <c r="J25" s="631">
        <v>6</v>
      </c>
      <c r="K25" s="640"/>
      <c r="L25" s="101">
        <v>131200</v>
      </c>
      <c r="M25" s="68" t="s">
        <v>153</v>
      </c>
      <c r="N25" s="463">
        <v>2100000</v>
      </c>
      <c r="O25" s="632">
        <v>18</v>
      </c>
      <c r="P25" s="633"/>
    </row>
    <row r="26" spans="2:21" ht="15">
      <c r="B26" s="73">
        <v>121700</v>
      </c>
      <c r="C26" s="68" t="s">
        <v>136</v>
      </c>
      <c r="D26" s="72">
        <v>0.8</v>
      </c>
      <c r="E26" s="631">
        <v>12</v>
      </c>
      <c r="F26" s="640"/>
      <c r="G26" s="73">
        <v>131100</v>
      </c>
      <c r="H26" s="68" t="s">
        <v>149</v>
      </c>
      <c r="I26" s="72">
        <v>0.8</v>
      </c>
      <c r="J26" s="631">
        <v>6</v>
      </c>
      <c r="K26" s="640"/>
      <c r="L26" s="101">
        <v>121480</v>
      </c>
      <c r="M26" s="68" t="s">
        <v>19</v>
      </c>
      <c r="N26" s="72">
        <v>0.8</v>
      </c>
      <c r="O26" s="632">
        <v>6</v>
      </c>
      <c r="P26" s="633"/>
      <c r="U26" s="462">
        <f>2000000*(1+S8)</f>
        <v>2087600.0000000002</v>
      </c>
    </row>
    <row r="27" spans="2:21" ht="15">
      <c r="B27" s="487">
        <v>121510</v>
      </c>
      <c r="C27" s="488" t="s">
        <v>155</v>
      </c>
      <c r="D27" s="489">
        <v>0.8</v>
      </c>
      <c r="E27" s="632">
        <v>24</v>
      </c>
      <c r="F27" s="633"/>
      <c r="G27" s="487">
        <v>121630</v>
      </c>
      <c r="H27" s="488" t="s">
        <v>420</v>
      </c>
      <c r="I27" s="489">
        <v>0.8</v>
      </c>
      <c r="J27" s="632">
        <v>12</v>
      </c>
      <c r="K27" s="633"/>
      <c r="L27" s="601"/>
      <c r="M27" s="602"/>
      <c r="N27" s="602"/>
      <c r="O27" s="602"/>
      <c r="P27" s="603"/>
      <c r="U27" s="462"/>
    </row>
    <row r="28" spans="2:16" ht="15" customHeight="1" thickBot="1">
      <c r="B28" s="74">
        <v>111350</v>
      </c>
      <c r="C28" s="71" t="s">
        <v>169</v>
      </c>
      <c r="D28" s="104">
        <v>0.8</v>
      </c>
      <c r="E28" s="641">
        <v>12</v>
      </c>
      <c r="F28" s="642"/>
      <c r="G28" s="74">
        <v>111500</v>
      </c>
      <c r="H28" s="71" t="s">
        <v>15</v>
      </c>
      <c r="I28" s="490">
        <v>7300000</v>
      </c>
      <c r="J28" s="643">
        <v>10</v>
      </c>
      <c r="K28" s="644"/>
      <c r="L28" s="604"/>
      <c r="M28" s="605"/>
      <c r="N28" s="605"/>
      <c r="O28" s="605"/>
      <c r="P28" s="606"/>
    </row>
    <row r="29" spans="2:16" s="431" customFormat="1" ht="13.5" customHeight="1" thickBot="1"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3"/>
      <c r="P29" s="64"/>
    </row>
    <row r="30" spans="2:16" ht="29.25" customHeight="1" thickBot="1">
      <c r="B30" s="646" t="s">
        <v>112</v>
      </c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8"/>
    </row>
    <row r="31" spans="1:17" s="434" customFormat="1" ht="29.25" customHeight="1" thickBot="1">
      <c r="A31" s="433"/>
      <c r="B31" s="649" t="s">
        <v>159</v>
      </c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41"/>
      <c r="P31" s="42"/>
      <c r="Q31" s="433"/>
    </row>
    <row r="32" spans="1:17" s="124" customFormat="1" ht="24">
      <c r="A32" s="139"/>
      <c r="B32" s="75">
        <v>132250</v>
      </c>
      <c r="C32" s="76" t="s">
        <v>209</v>
      </c>
      <c r="D32" s="105">
        <v>0.8</v>
      </c>
      <c r="E32" s="651">
        <v>12</v>
      </c>
      <c r="F32" s="652"/>
      <c r="G32" s="85">
        <v>132200</v>
      </c>
      <c r="H32" s="77" t="s">
        <v>133</v>
      </c>
      <c r="I32" s="105">
        <v>0.8</v>
      </c>
      <c r="J32" s="651">
        <v>24</v>
      </c>
      <c r="K32" s="652"/>
      <c r="L32" s="85">
        <v>133050</v>
      </c>
      <c r="M32" s="77" t="s">
        <v>138</v>
      </c>
      <c r="N32" s="105">
        <v>0.8</v>
      </c>
      <c r="O32" s="651">
        <v>24</v>
      </c>
      <c r="P32" s="652"/>
      <c r="Q32" s="139"/>
    </row>
    <row r="33" spans="1:17" s="124" customFormat="1" ht="14.25">
      <c r="A33" s="139"/>
      <c r="B33" s="78">
        <v>132040</v>
      </c>
      <c r="C33" s="79" t="s">
        <v>126</v>
      </c>
      <c r="D33" s="491">
        <v>3750000</v>
      </c>
      <c r="E33" s="631">
        <v>24</v>
      </c>
      <c r="F33" s="640"/>
      <c r="G33" s="86">
        <v>132210</v>
      </c>
      <c r="H33" s="79" t="s">
        <v>134</v>
      </c>
      <c r="I33" s="106">
        <v>0.8</v>
      </c>
      <c r="J33" s="631">
        <v>24</v>
      </c>
      <c r="K33" s="640"/>
      <c r="L33" s="86">
        <v>131400</v>
      </c>
      <c r="M33" s="80" t="s">
        <v>171</v>
      </c>
      <c r="N33" s="106">
        <v>0.8</v>
      </c>
      <c r="O33" s="631">
        <v>24</v>
      </c>
      <c r="P33" s="640"/>
      <c r="Q33" s="139"/>
    </row>
    <row r="34" spans="1:17" s="124" customFormat="1" ht="14.25">
      <c r="A34" s="139"/>
      <c r="B34" s="78">
        <v>132070</v>
      </c>
      <c r="C34" s="79" t="s">
        <v>240</v>
      </c>
      <c r="D34" s="106">
        <v>0.8</v>
      </c>
      <c r="E34" s="631">
        <v>24</v>
      </c>
      <c r="F34" s="640"/>
      <c r="G34" s="86">
        <v>132060</v>
      </c>
      <c r="H34" s="79" t="s">
        <v>128</v>
      </c>
      <c r="I34" s="106">
        <v>0.8</v>
      </c>
      <c r="J34" s="631">
        <v>24</v>
      </c>
      <c r="K34" s="640"/>
      <c r="L34" s="86">
        <v>131500</v>
      </c>
      <c r="M34" s="81" t="s">
        <v>172</v>
      </c>
      <c r="N34" s="106">
        <v>0.8</v>
      </c>
      <c r="O34" s="631">
        <v>24</v>
      </c>
      <c r="P34" s="640"/>
      <c r="Q34" s="139"/>
    </row>
    <row r="35" spans="1:17" s="124" customFormat="1" ht="14.25">
      <c r="A35" s="139"/>
      <c r="B35" s="78">
        <v>132050</v>
      </c>
      <c r="C35" s="79" t="s">
        <v>127</v>
      </c>
      <c r="D35" s="106">
        <v>0.8</v>
      </c>
      <c r="E35" s="631">
        <v>24</v>
      </c>
      <c r="F35" s="640"/>
      <c r="G35" s="86">
        <v>132100</v>
      </c>
      <c r="H35" s="79" t="s">
        <v>135</v>
      </c>
      <c r="I35" s="106">
        <v>0.8</v>
      </c>
      <c r="J35" s="631">
        <v>24</v>
      </c>
      <c r="K35" s="640"/>
      <c r="L35" s="86">
        <v>132150</v>
      </c>
      <c r="M35" s="79" t="s">
        <v>139</v>
      </c>
      <c r="N35" s="106">
        <v>0.8</v>
      </c>
      <c r="O35" s="631">
        <v>24</v>
      </c>
      <c r="P35" s="640"/>
      <c r="Q35" s="139"/>
    </row>
    <row r="36" spans="1:17" s="124" customFormat="1" ht="24">
      <c r="A36" s="139"/>
      <c r="B36" s="78">
        <v>132460</v>
      </c>
      <c r="C36" s="82" t="s">
        <v>131</v>
      </c>
      <c r="D36" s="106">
        <v>0.8</v>
      </c>
      <c r="E36" s="631">
        <v>24</v>
      </c>
      <c r="F36" s="640"/>
      <c r="G36" s="86">
        <v>132450</v>
      </c>
      <c r="H36" s="81" t="s">
        <v>282</v>
      </c>
      <c r="I36" s="106">
        <v>0.8</v>
      </c>
      <c r="J36" s="631">
        <v>24</v>
      </c>
      <c r="K36" s="640"/>
      <c r="L36" s="86">
        <v>132600</v>
      </c>
      <c r="M36" s="79" t="s">
        <v>140</v>
      </c>
      <c r="N36" s="106">
        <v>0.8</v>
      </c>
      <c r="O36" s="631">
        <v>24</v>
      </c>
      <c r="P36" s="640"/>
      <c r="Q36" s="139"/>
    </row>
    <row r="37" spans="1:17" s="124" customFormat="1" ht="14.25">
      <c r="A37" s="139"/>
      <c r="B37" s="78">
        <v>132310</v>
      </c>
      <c r="C37" s="79" t="s">
        <v>130</v>
      </c>
      <c r="D37" s="106">
        <v>0.8</v>
      </c>
      <c r="E37" s="631">
        <v>24</v>
      </c>
      <c r="F37" s="640"/>
      <c r="G37" s="86">
        <v>133020</v>
      </c>
      <c r="H37" s="79" t="s">
        <v>22</v>
      </c>
      <c r="I37" s="106">
        <v>0.8</v>
      </c>
      <c r="J37" s="631">
        <v>24</v>
      </c>
      <c r="K37" s="640"/>
      <c r="L37" s="86">
        <v>133010</v>
      </c>
      <c r="M37" s="79" t="s">
        <v>141</v>
      </c>
      <c r="N37" s="106">
        <v>0.8</v>
      </c>
      <c r="O37" s="631">
        <v>24</v>
      </c>
      <c r="P37" s="640"/>
      <c r="Q37" s="139"/>
    </row>
    <row r="38" spans="1:17" s="124" customFormat="1" ht="14.25">
      <c r="A38" s="139"/>
      <c r="B38" s="78">
        <v>132300</v>
      </c>
      <c r="C38" s="79" t="s">
        <v>129</v>
      </c>
      <c r="D38" s="106">
        <v>0.8</v>
      </c>
      <c r="E38" s="631">
        <v>24</v>
      </c>
      <c r="F38" s="640"/>
      <c r="G38" s="86">
        <v>133030</v>
      </c>
      <c r="H38" s="79" t="s">
        <v>136</v>
      </c>
      <c r="I38" s="106">
        <v>0.8</v>
      </c>
      <c r="J38" s="631">
        <v>24</v>
      </c>
      <c r="K38" s="640"/>
      <c r="L38" s="86">
        <v>132270</v>
      </c>
      <c r="M38" s="79" t="s">
        <v>142</v>
      </c>
      <c r="N38" s="106">
        <v>0.8</v>
      </c>
      <c r="O38" s="631">
        <v>24</v>
      </c>
      <c r="P38" s="640"/>
      <c r="Q38" s="139"/>
    </row>
    <row r="39" spans="1:17" s="124" customFormat="1" ht="15" thickBot="1">
      <c r="A39" s="139"/>
      <c r="B39" s="83">
        <v>132220</v>
      </c>
      <c r="C39" s="84" t="s">
        <v>132</v>
      </c>
      <c r="D39" s="492">
        <v>2100000</v>
      </c>
      <c r="E39" s="641">
        <v>24</v>
      </c>
      <c r="F39" s="642"/>
      <c r="G39" s="87">
        <v>132420</v>
      </c>
      <c r="H39" s="84" t="s">
        <v>137</v>
      </c>
      <c r="I39" s="108">
        <v>0.8</v>
      </c>
      <c r="J39" s="641">
        <v>24</v>
      </c>
      <c r="K39" s="642"/>
      <c r="L39" s="656"/>
      <c r="M39" s="657"/>
      <c r="N39" s="657"/>
      <c r="O39" s="657"/>
      <c r="P39" s="658"/>
      <c r="Q39" s="139"/>
    </row>
    <row r="40" spans="2:16" ht="29.25" customHeight="1" thickBot="1">
      <c r="B40" s="659" t="s">
        <v>160</v>
      </c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1"/>
    </row>
    <row r="41" spans="1:17" s="434" customFormat="1" ht="24">
      <c r="A41" s="433"/>
      <c r="B41" s="98">
        <v>237350</v>
      </c>
      <c r="C41" s="88" t="s">
        <v>124</v>
      </c>
      <c r="D41" s="107">
        <v>0.8</v>
      </c>
      <c r="E41" s="651">
        <v>24</v>
      </c>
      <c r="F41" s="652"/>
      <c r="G41" s="100">
        <v>237050</v>
      </c>
      <c r="H41" s="88" t="s">
        <v>236</v>
      </c>
      <c r="I41" s="493">
        <v>600000</v>
      </c>
      <c r="J41" s="651">
        <v>24</v>
      </c>
      <c r="K41" s="652"/>
      <c r="L41" s="100">
        <v>234150</v>
      </c>
      <c r="M41" s="88" t="s">
        <v>115</v>
      </c>
      <c r="N41" s="107">
        <v>0.8</v>
      </c>
      <c r="O41" s="651">
        <v>24</v>
      </c>
      <c r="P41" s="652"/>
      <c r="Q41" s="433"/>
    </row>
    <row r="42" spans="1:21" s="434" customFormat="1" ht="24">
      <c r="A42" s="433"/>
      <c r="B42" s="73">
        <v>234050</v>
      </c>
      <c r="C42" s="68" t="s">
        <v>113</v>
      </c>
      <c r="D42" s="491">
        <v>7000</v>
      </c>
      <c r="E42" s="631">
        <v>24</v>
      </c>
      <c r="F42" s="640"/>
      <c r="G42" s="101">
        <v>237060</v>
      </c>
      <c r="H42" s="68" t="s">
        <v>262</v>
      </c>
      <c r="I42" s="494">
        <v>1000000</v>
      </c>
      <c r="J42" s="631">
        <v>24</v>
      </c>
      <c r="K42" s="640"/>
      <c r="L42" s="101">
        <v>237400</v>
      </c>
      <c r="M42" s="68" t="s">
        <v>125</v>
      </c>
      <c r="N42" s="72">
        <v>0.8</v>
      </c>
      <c r="O42" s="631">
        <v>24</v>
      </c>
      <c r="P42" s="640"/>
      <c r="Q42" s="433"/>
      <c r="S42" s="462">
        <f>6500*(1+S8)</f>
        <v>6784.700000000001</v>
      </c>
      <c r="U42" s="462">
        <f>550000*(1+S8)</f>
        <v>574090</v>
      </c>
    </row>
    <row r="43" spans="1:23" s="434" customFormat="1" ht="15">
      <c r="A43" s="433"/>
      <c r="B43" s="99">
        <v>237280</v>
      </c>
      <c r="C43" s="89" t="s">
        <v>118</v>
      </c>
      <c r="D43" s="491">
        <v>950000</v>
      </c>
      <c r="E43" s="631">
        <v>24</v>
      </c>
      <c r="F43" s="640"/>
      <c r="G43" s="101">
        <v>234100</v>
      </c>
      <c r="H43" s="68" t="s">
        <v>114</v>
      </c>
      <c r="I43" s="494">
        <v>17000</v>
      </c>
      <c r="J43" s="631">
        <v>24</v>
      </c>
      <c r="K43" s="640"/>
      <c r="L43" s="101">
        <v>235050</v>
      </c>
      <c r="M43" s="68" t="s">
        <v>120</v>
      </c>
      <c r="N43" s="494">
        <v>450000</v>
      </c>
      <c r="O43" s="631">
        <v>24</v>
      </c>
      <c r="P43" s="640"/>
      <c r="Q43" s="433"/>
      <c r="S43" s="462">
        <f>900000*(1+4.38%)</f>
        <v>939420</v>
      </c>
      <c r="U43" s="462">
        <f>950000*(1+S8)</f>
        <v>991610</v>
      </c>
      <c r="W43" s="462">
        <f>420000*(1+S8)</f>
        <v>438396</v>
      </c>
    </row>
    <row r="44" spans="1:23" s="436" customFormat="1" ht="24">
      <c r="A44" s="435"/>
      <c r="B44" s="73">
        <v>234220</v>
      </c>
      <c r="C44" s="68" t="s">
        <v>117</v>
      </c>
      <c r="D44" s="72">
        <v>0.8</v>
      </c>
      <c r="E44" s="631">
        <v>12</v>
      </c>
      <c r="F44" s="640"/>
      <c r="G44" s="101">
        <v>234230</v>
      </c>
      <c r="H44" s="68" t="s">
        <v>122</v>
      </c>
      <c r="I44" s="72">
        <v>0.8</v>
      </c>
      <c r="J44" s="631">
        <v>24</v>
      </c>
      <c r="K44" s="640"/>
      <c r="L44" s="101">
        <v>237300</v>
      </c>
      <c r="M44" s="70" t="s">
        <v>121</v>
      </c>
      <c r="N44" s="494">
        <v>900000</v>
      </c>
      <c r="O44" s="631">
        <v>24</v>
      </c>
      <c r="P44" s="640"/>
      <c r="Q44" s="435"/>
      <c r="U44" s="462">
        <f>16500*(1+S8)</f>
        <v>17222.7</v>
      </c>
      <c r="W44" s="462">
        <f>850000*(1+S8)</f>
        <v>887230</v>
      </c>
    </row>
    <row r="45" spans="1:17" s="434" customFormat="1" ht="15" thickBot="1">
      <c r="A45" s="433"/>
      <c r="B45" s="74">
        <v>235100</v>
      </c>
      <c r="C45" s="71" t="s">
        <v>119</v>
      </c>
      <c r="D45" s="104">
        <v>0.8</v>
      </c>
      <c r="E45" s="641">
        <v>12</v>
      </c>
      <c r="F45" s="642"/>
      <c r="G45" s="102">
        <v>234200</v>
      </c>
      <c r="H45" s="71" t="s">
        <v>116</v>
      </c>
      <c r="I45" s="104">
        <v>0.8</v>
      </c>
      <c r="J45" s="641">
        <v>24</v>
      </c>
      <c r="K45" s="642"/>
      <c r="L45" s="102">
        <v>237310</v>
      </c>
      <c r="M45" s="71" t="s">
        <v>123</v>
      </c>
      <c r="N45" s="104">
        <v>0.8</v>
      </c>
      <c r="O45" s="641">
        <v>24</v>
      </c>
      <c r="P45" s="642"/>
      <c r="Q45" s="433"/>
    </row>
    <row r="46" spans="1:17" s="434" customFormat="1" ht="6.75" customHeight="1" thickBot="1">
      <c r="A46" s="433"/>
      <c r="B46" s="90"/>
      <c r="C46" s="91"/>
      <c r="D46" s="92"/>
      <c r="E46" s="92"/>
      <c r="F46" s="92"/>
      <c r="G46" s="93"/>
      <c r="H46" s="91"/>
      <c r="I46" s="92"/>
      <c r="J46" s="92"/>
      <c r="K46" s="92"/>
      <c r="L46" s="94"/>
      <c r="M46" s="94"/>
      <c r="N46" s="94"/>
      <c r="O46" s="94"/>
      <c r="P46" s="95"/>
      <c r="Q46" s="433"/>
    </row>
    <row r="47" spans="1:18" s="35" customFormat="1" ht="15.75" thickBot="1">
      <c r="A47" s="49"/>
      <c r="B47" s="110">
        <v>159090</v>
      </c>
      <c r="C47" s="96" t="s">
        <v>173</v>
      </c>
      <c r="D47" s="111">
        <v>0.8</v>
      </c>
      <c r="E47" s="662">
        <v>12</v>
      </c>
      <c r="F47" s="663"/>
      <c r="G47" s="103">
        <v>237320</v>
      </c>
      <c r="H47" s="97" t="s">
        <v>266</v>
      </c>
      <c r="I47" s="109">
        <v>0.8</v>
      </c>
      <c r="J47" s="664">
        <v>24</v>
      </c>
      <c r="K47" s="665"/>
      <c r="L47" s="666" t="s">
        <v>239</v>
      </c>
      <c r="M47" s="666"/>
      <c r="N47" s="666"/>
      <c r="O47" s="666"/>
      <c r="P47" s="667"/>
      <c r="Q47" s="55"/>
      <c r="R47" s="34"/>
    </row>
    <row r="48" spans="1:18" s="35" customFormat="1" ht="24.75" customHeight="1" thickBot="1">
      <c r="A48" s="49"/>
      <c r="B48" s="676" t="s">
        <v>397</v>
      </c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8"/>
      <c r="Q48" s="55"/>
      <c r="R48" s="34"/>
    </row>
    <row r="49" spans="1:18" s="35" customFormat="1" ht="36" customHeight="1" thickBot="1">
      <c r="A49" s="49"/>
      <c r="B49" s="495">
        <v>160000</v>
      </c>
      <c r="C49" s="496" t="s">
        <v>398</v>
      </c>
      <c r="D49" s="497">
        <v>0.8</v>
      </c>
      <c r="E49" s="679">
        <v>24</v>
      </c>
      <c r="F49" s="680"/>
      <c r="G49" s="509">
        <v>165000</v>
      </c>
      <c r="H49" s="510" t="s">
        <v>491</v>
      </c>
      <c r="I49" s="511">
        <v>1</v>
      </c>
      <c r="J49" s="686">
        <v>24</v>
      </c>
      <c r="K49" s="687"/>
      <c r="L49" s="512"/>
      <c r="M49" s="512"/>
      <c r="N49" s="512"/>
      <c r="O49" s="512"/>
      <c r="P49" s="513"/>
      <c r="Q49" s="55"/>
      <c r="R49" s="34"/>
    </row>
    <row r="50" spans="2:17" s="50" customFormat="1" ht="13.5" customHeight="1" thickBot="1">
      <c r="B50" s="437"/>
      <c r="C50" s="59"/>
      <c r="D50" s="60"/>
      <c r="E50" s="60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56"/>
      <c r="Q50" s="56"/>
    </row>
    <row r="51" spans="1:17" s="33" customFormat="1" ht="33" customHeight="1">
      <c r="A51" s="50"/>
      <c r="B51" s="684" t="s">
        <v>304</v>
      </c>
      <c r="C51" s="685"/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306"/>
      <c r="P51" s="438"/>
      <c r="Q51" s="439"/>
    </row>
    <row r="52" spans="1:17" s="33" customFormat="1" ht="33" customHeight="1">
      <c r="A52" s="50"/>
      <c r="B52" s="681" t="s">
        <v>305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307"/>
      <c r="P52" s="440"/>
      <c r="Q52" s="439"/>
    </row>
    <row r="53" spans="1:17" s="33" customFormat="1" ht="33" customHeight="1">
      <c r="A53" s="50"/>
      <c r="B53" s="681" t="s">
        <v>306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2"/>
      <c r="P53" s="683"/>
      <c r="Q53" s="439"/>
    </row>
    <row r="54" spans="1:17" s="33" customFormat="1" ht="24" customHeight="1">
      <c r="A54" s="50"/>
      <c r="B54" s="681" t="s">
        <v>417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3"/>
      <c r="Q54" s="439"/>
    </row>
    <row r="55" spans="1:17" s="33" customFormat="1" ht="24" customHeight="1">
      <c r="A55" s="50"/>
      <c r="B55" s="653" t="s">
        <v>492</v>
      </c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5"/>
      <c r="Q55" s="439"/>
    </row>
    <row r="56" spans="1:17" s="7" customFormat="1" ht="33" customHeight="1" thickBot="1">
      <c r="A56" s="51"/>
      <c r="B56" s="668"/>
      <c r="C56" s="669"/>
      <c r="D56" s="669"/>
      <c r="E56" s="669"/>
      <c r="F56" s="669"/>
      <c r="G56" s="669"/>
      <c r="H56" s="669"/>
      <c r="I56" s="669"/>
      <c r="J56" s="669"/>
      <c r="K56" s="669"/>
      <c r="L56" s="669"/>
      <c r="M56" s="669"/>
      <c r="N56" s="669"/>
      <c r="O56" s="669"/>
      <c r="P56" s="670"/>
      <c r="Q56" s="439"/>
    </row>
    <row r="57" spans="2:17" s="50" customFormat="1" ht="13.5" customHeight="1" thickBot="1">
      <c r="B57" s="437"/>
      <c r="C57" s="59"/>
      <c r="D57" s="62"/>
      <c r="E57" s="62"/>
      <c r="F57" s="62"/>
      <c r="G57" s="62"/>
      <c r="H57" s="62"/>
      <c r="I57" s="62"/>
      <c r="J57" s="62"/>
      <c r="K57" s="62"/>
      <c r="L57" s="59"/>
      <c r="M57" s="62"/>
      <c r="N57" s="441"/>
      <c r="O57" s="441"/>
      <c r="P57" s="56"/>
      <c r="Q57" s="56"/>
    </row>
    <row r="58" spans="2:17" ht="25.5" customHeight="1" thickBot="1">
      <c r="B58" s="671" t="s">
        <v>277</v>
      </c>
      <c r="C58" s="672"/>
      <c r="D58" s="673">
        <v>41523</v>
      </c>
      <c r="E58" s="674"/>
      <c r="F58" s="674"/>
      <c r="G58" s="674"/>
      <c r="H58" s="674"/>
      <c r="I58" s="674"/>
      <c r="J58" s="674"/>
      <c r="K58" s="674"/>
      <c r="L58" s="674"/>
      <c r="M58" s="674"/>
      <c r="N58" s="674"/>
      <c r="O58" s="674"/>
      <c r="P58" s="675"/>
      <c r="Q58" s="51"/>
    </row>
    <row r="59" spans="1:17" s="2" customFormat="1" ht="12.75">
      <c r="A59" s="51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1"/>
      <c r="M59" s="12"/>
      <c r="N59" s="14"/>
      <c r="O59" s="14"/>
      <c r="Q59" s="51"/>
    </row>
    <row r="60" spans="1:17" s="2" customFormat="1" ht="12.75">
      <c r="A60" s="51"/>
      <c r="B60" s="11"/>
      <c r="C60" s="11"/>
      <c r="D60" s="16"/>
      <c r="E60" s="16"/>
      <c r="F60" s="16"/>
      <c r="G60" s="16"/>
      <c r="H60" s="16"/>
      <c r="I60" s="16"/>
      <c r="J60" s="16"/>
      <c r="K60" s="16"/>
      <c r="L60" s="11"/>
      <c r="M60" s="12"/>
      <c r="N60" s="17"/>
      <c r="O60" s="17"/>
      <c r="Q60" s="51"/>
    </row>
    <row r="61" spans="1:17" s="2" customFormat="1" ht="14.25">
      <c r="A61" s="51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0"/>
      <c r="M61" s="20"/>
      <c r="N61" s="21"/>
      <c r="O61" s="21"/>
      <c r="Q61" s="51"/>
    </row>
    <row r="62" spans="2:16" ht="14.25"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10"/>
      <c r="M62" s="20"/>
      <c r="N62" s="21"/>
      <c r="O62" s="21"/>
      <c r="P62" s="1"/>
    </row>
    <row r="63" spans="2:16" ht="14.25">
      <c r="B63" s="22"/>
      <c r="C63" s="22"/>
      <c r="D63" s="23"/>
      <c r="E63" s="23"/>
      <c r="F63" s="23"/>
      <c r="G63" s="23"/>
      <c r="H63" s="23"/>
      <c r="I63" s="23"/>
      <c r="J63" s="23"/>
      <c r="K63" s="23"/>
      <c r="L63" s="10"/>
      <c r="M63" s="20"/>
      <c r="N63" s="21"/>
      <c r="O63" s="21"/>
      <c r="P63" s="1"/>
    </row>
    <row r="64" spans="2:16" ht="14.25"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10"/>
      <c r="M64" s="20"/>
      <c r="N64" s="21"/>
      <c r="O64" s="21"/>
      <c r="P64" s="1"/>
    </row>
    <row r="65" spans="2:16" ht="14.25">
      <c r="B65" s="22"/>
      <c r="C65" s="22"/>
      <c r="D65" s="23"/>
      <c r="E65" s="23"/>
      <c r="F65" s="23"/>
      <c r="G65" s="23"/>
      <c r="H65" s="23"/>
      <c r="I65" s="23"/>
      <c r="J65" s="23"/>
      <c r="K65" s="23"/>
      <c r="L65" s="10"/>
      <c r="M65" s="20"/>
      <c r="N65" s="21"/>
      <c r="O65" s="21"/>
      <c r="P65" s="1"/>
    </row>
    <row r="66" spans="2:16" ht="14.25"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10"/>
      <c r="M66" s="20"/>
      <c r="N66" s="21"/>
      <c r="O66" s="21"/>
      <c r="P66" s="1"/>
    </row>
    <row r="67" spans="2:16" ht="12.75">
      <c r="B67" s="10"/>
      <c r="C67" s="10"/>
      <c r="D67" s="24"/>
      <c r="E67" s="24"/>
      <c r="F67" s="24"/>
      <c r="G67" s="24"/>
      <c r="H67" s="24"/>
      <c r="I67" s="24"/>
      <c r="J67" s="24"/>
      <c r="K67" s="24"/>
      <c r="L67" s="10"/>
      <c r="M67" s="20"/>
      <c r="N67" s="21"/>
      <c r="O67" s="21"/>
      <c r="P67" s="1"/>
    </row>
    <row r="68" spans="2:16" ht="12.75">
      <c r="B68" s="10"/>
      <c r="C68" s="10"/>
      <c r="D68" s="24"/>
      <c r="E68" s="24"/>
      <c r="F68" s="24"/>
      <c r="G68" s="24"/>
      <c r="H68" s="24"/>
      <c r="I68" s="24"/>
      <c r="J68" s="24"/>
      <c r="K68" s="24"/>
      <c r="L68" s="10"/>
      <c r="M68" s="20"/>
      <c r="N68" s="21"/>
      <c r="O68" s="21"/>
      <c r="P68" s="1"/>
    </row>
    <row r="69" spans="2:16" ht="12.75">
      <c r="B69" s="10"/>
      <c r="C69" s="10"/>
      <c r="D69" s="24"/>
      <c r="E69" s="24"/>
      <c r="F69" s="24"/>
      <c r="G69" s="24"/>
      <c r="H69" s="24"/>
      <c r="I69" s="24"/>
      <c r="J69" s="24"/>
      <c r="K69" s="24"/>
      <c r="L69" s="21"/>
      <c r="M69" s="13"/>
      <c r="N69" s="13"/>
      <c r="O69" s="13"/>
      <c r="P69" s="1"/>
    </row>
    <row r="70" spans="2:16" ht="12.75">
      <c r="B70" s="10"/>
      <c r="C70" s="10"/>
      <c r="D70" s="24"/>
      <c r="E70" s="24"/>
      <c r="F70" s="24"/>
      <c r="G70" s="24"/>
      <c r="H70" s="24"/>
      <c r="I70" s="24"/>
      <c r="J70" s="24"/>
      <c r="K70" s="24"/>
      <c r="L70" s="21"/>
      <c r="M70" s="13"/>
      <c r="N70" s="13"/>
      <c r="O70" s="13"/>
      <c r="P70" s="1"/>
    </row>
    <row r="71" spans="2:16" ht="12.75">
      <c r="B71" s="10"/>
      <c r="C71" s="10"/>
      <c r="D71" s="24"/>
      <c r="E71" s="24"/>
      <c r="F71" s="24"/>
      <c r="G71" s="24"/>
      <c r="H71" s="24"/>
      <c r="I71" s="24"/>
      <c r="J71" s="24"/>
      <c r="K71" s="24"/>
      <c r="L71" s="21"/>
      <c r="M71" s="13"/>
      <c r="N71" s="13"/>
      <c r="O71" s="13"/>
      <c r="P71" s="1"/>
    </row>
    <row r="72" spans="2:16" ht="12.75">
      <c r="B72" s="10"/>
      <c r="C72" s="10"/>
      <c r="D72" s="24"/>
      <c r="E72" s="24"/>
      <c r="F72" s="24"/>
      <c r="G72" s="24"/>
      <c r="H72" s="24"/>
      <c r="I72" s="24"/>
      <c r="J72" s="24"/>
      <c r="K72" s="24"/>
      <c r="L72" s="21"/>
      <c r="M72" s="13"/>
      <c r="N72" s="13"/>
      <c r="O72" s="13"/>
      <c r="P72" s="1"/>
    </row>
    <row r="73" spans="2:16" ht="12.75">
      <c r="B73" s="10"/>
      <c r="C73" s="10"/>
      <c r="D73" s="24"/>
      <c r="E73" s="24"/>
      <c r="F73" s="24"/>
      <c r="G73" s="24"/>
      <c r="H73" s="24"/>
      <c r="I73" s="24"/>
      <c r="J73" s="24"/>
      <c r="K73" s="24"/>
      <c r="L73" s="21"/>
      <c r="M73" s="13"/>
      <c r="N73" s="13"/>
      <c r="O73" s="13"/>
      <c r="P73" s="1"/>
    </row>
    <row r="74" spans="2:16" ht="12.75">
      <c r="B74" s="10"/>
      <c r="C74" s="10"/>
      <c r="D74" s="24"/>
      <c r="E74" s="24"/>
      <c r="F74" s="24"/>
      <c r="G74" s="24"/>
      <c r="H74" s="24"/>
      <c r="I74" s="24"/>
      <c r="J74" s="24"/>
      <c r="K74" s="24"/>
      <c r="L74" s="21"/>
      <c r="M74" s="13"/>
      <c r="N74" s="13"/>
      <c r="O74" s="13"/>
      <c r="P74" s="1"/>
    </row>
    <row r="75" spans="2:16" ht="12.75">
      <c r="B75" s="10"/>
      <c r="C75" s="10"/>
      <c r="D75" s="25"/>
      <c r="E75" s="25"/>
      <c r="F75" s="25"/>
      <c r="G75" s="25"/>
      <c r="H75" s="25"/>
      <c r="I75" s="25"/>
      <c r="J75" s="25"/>
      <c r="K75" s="25"/>
      <c r="L75" s="21"/>
      <c r="M75" s="13"/>
      <c r="N75" s="13"/>
      <c r="O75" s="13"/>
      <c r="P75" s="1"/>
    </row>
    <row r="76" spans="2:16" ht="12.75">
      <c r="B76" s="10"/>
      <c r="C76" s="10"/>
      <c r="D76" s="25"/>
      <c r="E76" s="25"/>
      <c r="F76" s="25"/>
      <c r="G76" s="25"/>
      <c r="H76" s="25"/>
      <c r="I76" s="25"/>
      <c r="J76" s="25"/>
      <c r="K76" s="25"/>
      <c r="L76" s="21"/>
      <c r="M76" s="13"/>
      <c r="N76" s="13"/>
      <c r="O76" s="13"/>
      <c r="P76" s="1"/>
    </row>
    <row r="77" spans="2:16" ht="12.75">
      <c r="B77" s="10"/>
      <c r="C77" s="10"/>
      <c r="D77" s="25"/>
      <c r="E77" s="25"/>
      <c r="F77" s="25"/>
      <c r="G77" s="25"/>
      <c r="H77" s="25"/>
      <c r="I77" s="25"/>
      <c r="J77" s="25"/>
      <c r="K77" s="25"/>
      <c r="L77" s="21"/>
      <c r="M77" s="13"/>
      <c r="N77" s="13"/>
      <c r="O77" s="13"/>
      <c r="P77" s="1"/>
    </row>
    <row r="78" spans="2:16" ht="12.75">
      <c r="B78" s="10"/>
      <c r="C78" s="10"/>
      <c r="D78" s="25"/>
      <c r="E78" s="25"/>
      <c r="F78" s="25"/>
      <c r="G78" s="25"/>
      <c r="H78" s="25"/>
      <c r="I78" s="25"/>
      <c r="J78" s="25"/>
      <c r="K78" s="25"/>
      <c r="L78" s="21"/>
      <c r="M78" s="13"/>
      <c r="N78" s="13"/>
      <c r="O78" s="13"/>
      <c r="P78" s="1"/>
    </row>
    <row r="79" spans="2:16" ht="12.75">
      <c r="B79" s="10"/>
      <c r="C79" s="10"/>
      <c r="D79" s="25"/>
      <c r="E79" s="25"/>
      <c r="F79" s="25"/>
      <c r="G79" s="25"/>
      <c r="H79" s="25"/>
      <c r="I79" s="25"/>
      <c r="J79" s="25"/>
      <c r="K79" s="25"/>
      <c r="L79" s="21"/>
      <c r="M79" s="13"/>
      <c r="N79" s="13"/>
      <c r="O79" s="13"/>
      <c r="P79" s="1"/>
    </row>
    <row r="80" spans="2:16" ht="12.75">
      <c r="B80" s="10"/>
      <c r="C80" s="10"/>
      <c r="D80" s="25"/>
      <c r="E80" s="25"/>
      <c r="F80" s="25"/>
      <c r="G80" s="25"/>
      <c r="H80" s="25"/>
      <c r="I80" s="25"/>
      <c r="J80" s="25"/>
      <c r="K80" s="25"/>
      <c r="L80" s="21"/>
      <c r="M80" s="13"/>
      <c r="N80" s="13"/>
      <c r="O80" s="13"/>
      <c r="P80" s="1"/>
    </row>
    <row r="81" spans="2:16" ht="12.75">
      <c r="B81" s="10"/>
      <c r="C81" s="10"/>
      <c r="D81" s="25"/>
      <c r="E81" s="25"/>
      <c r="F81" s="25"/>
      <c r="G81" s="25"/>
      <c r="H81" s="25"/>
      <c r="I81" s="25"/>
      <c r="J81" s="25"/>
      <c r="K81" s="25"/>
      <c r="L81" s="21"/>
      <c r="M81" s="13"/>
      <c r="N81" s="13"/>
      <c r="O81" s="13"/>
      <c r="P81" s="1"/>
    </row>
    <row r="82" spans="2:16" ht="12.75">
      <c r="B82" s="10"/>
      <c r="C82" s="10"/>
      <c r="D82" s="25"/>
      <c r="E82" s="25"/>
      <c r="F82" s="25"/>
      <c r="G82" s="25"/>
      <c r="H82" s="25"/>
      <c r="I82" s="25"/>
      <c r="J82" s="25"/>
      <c r="K82" s="25"/>
      <c r="L82" s="21"/>
      <c r="M82" s="13"/>
      <c r="N82" s="13"/>
      <c r="O82" s="13"/>
      <c r="P82" s="1"/>
    </row>
    <row r="83" spans="2:16" ht="12.75">
      <c r="B83" s="10"/>
      <c r="C83" s="10"/>
      <c r="D83" s="25"/>
      <c r="E83" s="25"/>
      <c r="F83" s="25"/>
      <c r="G83" s="25"/>
      <c r="H83" s="25"/>
      <c r="I83" s="25"/>
      <c r="J83" s="25"/>
      <c r="K83" s="25"/>
      <c r="L83" s="21"/>
      <c r="M83" s="13"/>
      <c r="N83" s="13"/>
      <c r="O83" s="13"/>
      <c r="P83" s="1"/>
    </row>
    <row r="84" spans="2:16" ht="12.75">
      <c r="B84" s="10"/>
      <c r="C84" s="10"/>
      <c r="D84" s="25"/>
      <c r="E84" s="25"/>
      <c r="F84" s="25"/>
      <c r="G84" s="25"/>
      <c r="H84" s="25"/>
      <c r="I84" s="25"/>
      <c r="J84" s="25"/>
      <c r="K84" s="25"/>
      <c r="L84" s="21"/>
      <c r="M84" s="13"/>
      <c r="N84" s="13"/>
      <c r="O84" s="13"/>
      <c r="P84" s="1"/>
    </row>
    <row r="85" spans="2:16" ht="12.75">
      <c r="B85" s="10"/>
      <c r="C85" s="10"/>
      <c r="D85" s="25"/>
      <c r="E85" s="25"/>
      <c r="F85" s="25"/>
      <c r="G85" s="25"/>
      <c r="H85" s="25"/>
      <c r="I85" s="25"/>
      <c r="J85" s="25"/>
      <c r="K85" s="25"/>
      <c r="L85" s="21"/>
      <c r="M85" s="13"/>
      <c r="N85" s="13"/>
      <c r="O85" s="13"/>
      <c r="P85" s="1"/>
    </row>
    <row r="86" spans="2:16" ht="12.75">
      <c r="B86" s="10"/>
      <c r="C86" s="10"/>
      <c r="D86" s="25"/>
      <c r="E86" s="25"/>
      <c r="F86" s="25"/>
      <c r="G86" s="25"/>
      <c r="H86" s="25"/>
      <c r="I86" s="25"/>
      <c r="J86" s="25"/>
      <c r="K86" s="25"/>
      <c r="L86" s="21"/>
      <c r="M86" s="13"/>
      <c r="N86" s="13"/>
      <c r="O86" s="13"/>
      <c r="P86" s="1"/>
    </row>
    <row r="87" spans="2:16" ht="12.75">
      <c r="B87" s="10"/>
      <c r="C87" s="10"/>
      <c r="D87" s="25"/>
      <c r="E87" s="25"/>
      <c r="F87" s="25"/>
      <c r="G87" s="25"/>
      <c r="H87" s="25"/>
      <c r="I87" s="25"/>
      <c r="J87" s="25"/>
      <c r="K87" s="25"/>
      <c r="L87" s="21"/>
      <c r="M87" s="13"/>
      <c r="N87" s="13"/>
      <c r="O87" s="13"/>
      <c r="P87" s="1"/>
    </row>
    <row r="88" spans="2:16" ht="12.75">
      <c r="B88" s="10"/>
      <c r="C88" s="10"/>
      <c r="D88" s="25"/>
      <c r="E88" s="25"/>
      <c r="F88" s="25"/>
      <c r="G88" s="25"/>
      <c r="H88" s="25"/>
      <c r="I88" s="25"/>
      <c r="J88" s="25"/>
      <c r="K88" s="25"/>
      <c r="L88" s="21"/>
      <c r="M88" s="13"/>
      <c r="N88" s="13"/>
      <c r="O88" s="13"/>
      <c r="P88" s="1"/>
    </row>
    <row r="89" spans="2:16" ht="12.75">
      <c r="B89" s="10"/>
      <c r="C89" s="10"/>
      <c r="D89" s="25"/>
      <c r="E89" s="25"/>
      <c r="F89" s="25"/>
      <c r="G89" s="25"/>
      <c r="H89" s="25"/>
      <c r="I89" s="25"/>
      <c r="J89" s="25"/>
      <c r="K89" s="25"/>
      <c r="L89" s="21"/>
      <c r="M89" s="13"/>
      <c r="N89" s="13"/>
      <c r="O89" s="13"/>
      <c r="P89" s="1"/>
    </row>
    <row r="90" spans="2:16" ht="12.75">
      <c r="B90" s="10"/>
      <c r="C90" s="10"/>
      <c r="D90" s="25"/>
      <c r="E90" s="25"/>
      <c r="F90" s="25"/>
      <c r="G90" s="25"/>
      <c r="H90" s="25"/>
      <c r="I90" s="25"/>
      <c r="J90" s="25"/>
      <c r="K90" s="25"/>
      <c r="L90" s="21"/>
      <c r="M90" s="13"/>
      <c r="N90" s="13"/>
      <c r="O90" s="13"/>
      <c r="P90" s="1"/>
    </row>
    <row r="91" spans="2:16" ht="12.75">
      <c r="B91" s="10"/>
      <c r="C91" s="10"/>
      <c r="D91" s="25"/>
      <c r="E91" s="25"/>
      <c r="F91" s="25"/>
      <c r="G91" s="25"/>
      <c r="H91" s="25"/>
      <c r="I91" s="25"/>
      <c r="J91" s="25"/>
      <c r="K91" s="25"/>
      <c r="L91" s="21"/>
      <c r="M91" s="13"/>
      <c r="N91" s="13"/>
      <c r="O91" s="13"/>
      <c r="P91" s="1"/>
    </row>
    <row r="92" spans="2:16" ht="12.75">
      <c r="B92" s="10"/>
      <c r="C92" s="10"/>
      <c r="D92" s="25"/>
      <c r="E92" s="25"/>
      <c r="F92" s="25"/>
      <c r="G92" s="25"/>
      <c r="H92" s="25"/>
      <c r="I92" s="25"/>
      <c r="J92" s="25"/>
      <c r="K92" s="25"/>
      <c r="L92" s="21"/>
      <c r="M92" s="13"/>
      <c r="N92" s="13"/>
      <c r="O92" s="13"/>
      <c r="P92" s="1"/>
    </row>
    <row r="93" spans="2:16" ht="12.75">
      <c r="B93" s="10"/>
      <c r="C93" s="10"/>
      <c r="D93" s="25"/>
      <c r="E93" s="25"/>
      <c r="F93" s="25"/>
      <c r="G93" s="25"/>
      <c r="H93" s="25"/>
      <c r="I93" s="25"/>
      <c r="J93" s="25"/>
      <c r="K93" s="25"/>
      <c r="L93" s="21"/>
      <c r="M93" s="13"/>
      <c r="N93" s="13"/>
      <c r="O93" s="13"/>
      <c r="P93" s="1"/>
    </row>
    <row r="94" spans="2:16" ht="12.75">
      <c r="B94" s="10"/>
      <c r="C94" s="10"/>
      <c r="D94" s="25"/>
      <c r="E94" s="25"/>
      <c r="F94" s="25"/>
      <c r="G94" s="25"/>
      <c r="H94" s="25"/>
      <c r="I94" s="25"/>
      <c r="J94" s="25"/>
      <c r="K94" s="25"/>
      <c r="L94" s="21"/>
      <c r="M94" s="13"/>
      <c r="N94" s="13"/>
      <c r="O94" s="13"/>
      <c r="P94" s="1"/>
    </row>
    <row r="95" spans="2:16" ht="12.75">
      <c r="B95" s="10"/>
      <c r="C95" s="10"/>
      <c r="D95" s="25"/>
      <c r="E95" s="25"/>
      <c r="F95" s="25"/>
      <c r="G95" s="25"/>
      <c r="H95" s="25"/>
      <c r="I95" s="25"/>
      <c r="J95" s="25"/>
      <c r="K95" s="25"/>
      <c r="L95" s="21"/>
      <c r="M95" s="13"/>
      <c r="N95" s="13"/>
      <c r="O95" s="13"/>
      <c r="P95" s="1"/>
    </row>
    <row r="96" spans="2:16" ht="12.75">
      <c r="B96" s="10"/>
      <c r="C96" s="10"/>
      <c r="D96" s="25"/>
      <c r="E96" s="25"/>
      <c r="F96" s="25"/>
      <c r="G96" s="25"/>
      <c r="H96" s="25"/>
      <c r="I96" s="25"/>
      <c r="J96" s="25"/>
      <c r="K96" s="25"/>
      <c r="L96" s="21"/>
      <c r="M96" s="13"/>
      <c r="N96" s="13"/>
      <c r="O96" s="13"/>
      <c r="P96" s="1"/>
    </row>
    <row r="97" spans="2:16" ht="12.75">
      <c r="B97" s="10"/>
      <c r="C97" s="10"/>
      <c r="D97" s="25"/>
      <c r="E97" s="25"/>
      <c r="F97" s="25"/>
      <c r="G97" s="25"/>
      <c r="H97" s="25"/>
      <c r="I97" s="25"/>
      <c r="J97" s="25"/>
      <c r="K97" s="25"/>
      <c r="L97" s="21"/>
      <c r="M97" s="13"/>
      <c r="N97" s="13"/>
      <c r="O97" s="13"/>
      <c r="P97" s="1"/>
    </row>
    <row r="98" spans="2:16" ht="12.75">
      <c r="B98" s="10"/>
      <c r="C98" s="10"/>
      <c r="D98" s="25"/>
      <c r="E98" s="25"/>
      <c r="F98" s="25"/>
      <c r="G98" s="25"/>
      <c r="H98" s="25"/>
      <c r="I98" s="25"/>
      <c r="J98" s="25"/>
      <c r="K98" s="25"/>
      <c r="L98" s="21"/>
      <c r="M98" s="13"/>
      <c r="N98" s="13"/>
      <c r="O98" s="13"/>
      <c r="P98" s="1"/>
    </row>
    <row r="99" spans="2:16" ht="12.75">
      <c r="B99" s="10"/>
      <c r="C99" s="10"/>
      <c r="D99" s="25"/>
      <c r="E99" s="25"/>
      <c r="F99" s="25"/>
      <c r="G99" s="25"/>
      <c r="H99" s="25"/>
      <c r="I99" s="25"/>
      <c r="J99" s="25"/>
      <c r="K99" s="25"/>
      <c r="L99" s="21"/>
      <c r="M99" s="13"/>
      <c r="N99" s="13"/>
      <c r="O99" s="13"/>
      <c r="P99" s="1"/>
    </row>
    <row r="100" spans="2:16" ht="12.75">
      <c r="B100" s="10"/>
      <c r="C100" s="10"/>
      <c r="D100" s="25"/>
      <c r="E100" s="25"/>
      <c r="F100" s="25"/>
      <c r="G100" s="25"/>
      <c r="H100" s="25"/>
      <c r="I100" s="25"/>
      <c r="J100" s="25"/>
      <c r="K100" s="25"/>
      <c r="L100" s="21"/>
      <c r="M100" s="13"/>
      <c r="N100" s="13"/>
      <c r="O100" s="13"/>
      <c r="P100" s="1"/>
    </row>
    <row r="101" spans="2:16" ht="12.75">
      <c r="B101" s="10"/>
      <c r="C101" s="10"/>
      <c r="D101" s="25"/>
      <c r="E101" s="25"/>
      <c r="F101" s="25"/>
      <c r="G101" s="25"/>
      <c r="H101" s="25"/>
      <c r="I101" s="25"/>
      <c r="J101" s="25"/>
      <c r="K101" s="25"/>
      <c r="L101" s="21"/>
      <c r="M101" s="13"/>
      <c r="N101" s="13"/>
      <c r="O101" s="13"/>
      <c r="P101" s="1"/>
    </row>
    <row r="102" spans="2:16" ht="12.75">
      <c r="B102" s="10"/>
      <c r="C102" s="10"/>
      <c r="D102" s="25"/>
      <c r="E102" s="25"/>
      <c r="F102" s="25"/>
      <c r="G102" s="25"/>
      <c r="H102" s="25"/>
      <c r="I102" s="25"/>
      <c r="J102" s="25"/>
      <c r="K102" s="25"/>
      <c r="L102" s="21"/>
      <c r="M102" s="13"/>
      <c r="N102" s="13"/>
      <c r="O102" s="13"/>
      <c r="P102" s="1"/>
    </row>
    <row r="103" spans="2:16" ht="12.75">
      <c r="B103" s="10"/>
      <c r="C103" s="10"/>
      <c r="D103" s="25"/>
      <c r="E103" s="25"/>
      <c r="F103" s="25"/>
      <c r="G103" s="25"/>
      <c r="H103" s="25"/>
      <c r="I103" s="25"/>
      <c r="J103" s="25"/>
      <c r="K103" s="25"/>
      <c r="L103" s="21"/>
      <c r="M103" s="13"/>
      <c r="N103" s="13"/>
      <c r="O103" s="13"/>
      <c r="P103" s="1"/>
    </row>
    <row r="104" spans="2:16" ht="12.75">
      <c r="B104" s="10"/>
      <c r="C104" s="10"/>
      <c r="D104" s="25"/>
      <c r="E104" s="25"/>
      <c r="F104" s="25"/>
      <c r="G104" s="25"/>
      <c r="H104" s="25"/>
      <c r="I104" s="25"/>
      <c r="J104" s="25"/>
      <c r="K104" s="25"/>
      <c r="L104" s="21"/>
      <c r="M104" s="13"/>
      <c r="N104" s="13"/>
      <c r="O104" s="13"/>
      <c r="P104" s="1"/>
    </row>
    <row r="105" spans="2:16" ht="12.75">
      <c r="B105" s="10"/>
      <c r="C105" s="10"/>
      <c r="D105" s="25"/>
      <c r="E105" s="25"/>
      <c r="F105" s="25"/>
      <c r="G105" s="25"/>
      <c r="H105" s="25"/>
      <c r="I105" s="25"/>
      <c r="J105" s="25"/>
      <c r="K105" s="25"/>
      <c r="L105" s="21"/>
      <c r="M105" s="13"/>
      <c r="N105" s="13"/>
      <c r="O105" s="13"/>
      <c r="P105" s="1"/>
    </row>
    <row r="106" spans="2:16" ht="12.75">
      <c r="B106" s="10"/>
      <c r="C106" s="10"/>
      <c r="D106" s="25"/>
      <c r="E106" s="25"/>
      <c r="F106" s="25"/>
      <c r="G106" s="25"/>
      <c r="H106" s="25"/>
      <c r="I106" s="25"/>
      <c r="J106" s="25"/>
      <c r="K106" s="25"/>
      <c r="L106" s="21"/>
      <c r="M106" s="13"/>
      <c r="N106" s="13"/>
      <c r="O106" s="13"/>
      <c r="P106" s="1"/>
    </row>
    <row r="107" spans="2:16" ht="12.75">
      <c r="B107" s="10"/>
      <c r="C107" s="10"/>
      <c r="D107" s="25"/>
      <c r="E107" s="25"/>
      <c r="F107" s="25"/>
      <c r="G107" s="25"/>
      <c r="H107" s="25"/>
      <c r="I107" s="25"/>
      <c r="J107" s="25"/>
      <c r="K107" s="25"/>
      <c r="L107" s="21"/>
      <c r="M107" s="13"/>
      <c r="N107" s="13"/>
      <c r="O107" s="13"/>
      <c r="P107" s="1"/>
    </row>
    <row r="108" spans="2:16" ht="12.75">
      <c r="B108" s="10"/>
      <c r="C108" s="10"/>
      <c r="D108" s="25"/>
      <c r="E108" s="25"/>
      <c r="F108" s="25"/>
      <c r="G108" s="25"/>
      <c r="H108" s="25"/>
      <c r="I108" s="25"/>
      <c r="J108" s="25"/>
      <c r="K108" s="25"/>
      <c r="L108" s="21"/>
      <c r="M108" s="13"/>
      <c r="N108" s="13"/>
      <c r="O108" s="13"/>
      <c r="P108" s="1"/>
    </row>
    <row r="109" spans="2:16" ht="12.75">
      <c r="B109" s="10"/>
      <c r="C109" s="10"/>
      <c r="D109" s="25"/>
      <c r="E109" s="25"/>
      <c r="F109" s="25"/>
      <c r="G109" s="25"/>
      <c r="H109" s="25"/>
      <c r="I109" s="25"/>
      <c r="J109" s="25"/>
      <c r="K109" s="25"/>
      <c r="L109" s="21"/>
      <c r="M109" s="13"/>
      <c r="N109" s="13"/>
      <c r="O109" s="13"/>
      <c r="P109" s="1"/>
    </row>
    <row r="110" spans="2:16" ht="12.75">
      <c r="B110" s="10"/>
      <c r="C110" s="10"/>
      <c r="D110" s="25"/>
      <c r="E110" s="25"/>
      <c r="F110" s="25"/>
      <c r="G110" s="25"/>
      <c r="H110" s="25"/>
      <c r="I110" s="25"/>
      <c r="J110" s="25"/>
      <c r="K110" s="25"/>
      <c r="L110" s="21"/>
      <c r="M110" s="13"/>
      <c r="N110" s="13"/>
      <c r="O110" s="13"/>
      <c r="P110" s="1"/>
    </row>
    <row r="111" spans="2:16" ht="12.75">
      <c r="B111" s="10"/>
      <c r="C111" s="10"/>
      <c r="D111" s="25"/>
      <c r="E111" s="25"/>
      <c r="F111" s="25"/>
      <c r="G111" s="25"/>
      <c r="H111" s="25"/>
      <c r="I111" s="25"/>
      <c r="J111" s="25"/>
      <c r="K111" s="25"/>
      <c r="L111" s="21"/>
      <c r="M111" s="13"/>
      <c r="N111" s="13"/>
      <c r="O111" s="13"/>
      <c r="P111" s="1"/>
    </row>
    <row r="112" spans="2:16" ht="12.75">
      <c r="B112" s="10"/>
      <c r="C112" s="10"/>
      <c r="D112" s="25"/>
      <c r="E112" s="25"/>
      <c r="F112" s="25"/>
      <c r="G112" s="25"/>
      <c r="H112" s="25"/>
      <c r="I112" s="25"/>
      <c r="J112" s="25"/>
      <c r="K112" s="25"/>
      <c r="L112" s="21"/>
      <c r="M112" s="13"/>
      <c r="N112" s="13"/>
      <c r="O112" s="13"/>
      <c r="P112" s="1"/>
    </row>
    <row r="113" spans="2:16" ht="12.75">
      <c r="B113" s="10"/>
      <c r="C113" s="10"/>
      <c r="D113" s="25"/>
      <c r="E113" s="25"/>
      <c r="F113" s="25"/>
      <c r="G113" s="25"/>
      <c r="H113" s="25"/>
      <c r="I113" s="25"/>
      <c r="J113" s="25"/>
      <c r="K113" s="25"/>
      <c r="L113" s="21"/>
      <c r="M113" s="13"/>
      <c r="N113" s="13"/>
      <c r="O113" s="13"/>
      <c r="P113" s="1"/>
    </row>
    <row r="114" spans="2:16" ht="12.75">
      <c r="B114" s="10"/>
      <c r="C114" s="10"/>
      <c r="D114" s="25"/>
      <c r="E114" s="25"/>
      <c r="F114" s="25"/>
      <c r="G114" s="25"/>
      <c r="H114" s="25"/>
      <c r="I114" s="25"/>
      <c r="J114" s="25"/>
      <c r="K114" s="25"/>
      <c r="L114" s="21"/>
      <c r="M114" s="13"/>
      <c r="N114" s="13"/>
      <c r="O114" s="13"/>
      <c r="P114" s="1"/>
    </row>
    <row r="115" spans="2:16" ht="12.75">
      <c r="B115" s="10"/>
      <c r="C115" s="10"/>
      <c r="D115" s="25"/>
      <c r="E115" s="25"/>
      <c r="F115" s="25"/>
      <c r="G115" s="25"/>
      <c r="H115" s="25"/>
      <c r="I115" s="25"/>
      <c r="J115" s="25"/>
      <c r="K115" s="25"/>
      <c r="L115" s="21"/>
      <c r="M115" s="13"/>
      <c r="N115" s="13"/>
      <c r="O115" s="13"/>
      <c r="P115" s="1"/>
    </row>
    <row r="116" spans="2:16" ht="12.75">
      <c r="B116" s="10"/>
      <c r="C116" s="10"/>
      <c r="D116" s="25"/>
      <c r="E116" s="25"/>
      <c r="F116" s="25"/>
      <c r="G116" s="25"/>
      <c r="H116" s="25"/>
      <c r="I116" s="25"/>
      <c r="J116" s="25"/>
      <c r="K116" s="25"/>
      <c r="L116" s="10"/>
      <c r="M116" s="20"/>
      <c r="N116" s="13"/>
      <c r="O116" s="13"/>
      <c r="P116" s="1"/>
    </row>
    <row r="117" spans="2:16" ht="12.75">
      <c r="B117" s="10"/>
      <c r="C117" s="10"/>
      <c r="D117" s="25"/>
      <c r="E117" s="25"/>
      <c r="F117" s="25"/>
      <c r="G117" s="25"/>
      <c r="H117" s="25"/>
      <c r="I117" s="25"/>
      <c r="J117" s="25"/>
      <c r="K117" s="25"/>
      <c r="L117" s="10"/>
      <c r="M117" s="20"/>
      <c r="N117" s="13"/>
      <c r="O117" s="13"/>
      <c r="P117" s="1"/>
    </row>
    <row r="118" spans="2:16" ht="12.75">
      <c r="B118" s="10"/>
      <c r="C118" s="10"/>
      <c r="D118" s="25"/>
      <c r="E118" s="25"/>
      <c r="F118" s="25"/>
      <c r="G118" s="25"/>
      <c r="H118" s="25"/>
      <c r="I118" s="25"/>
      <c r="J118" s="25"/>
      <c r="K118" s="25"/>
      <c r="L118" s="10"/>
      <c r="M118" s="20"/>
      <c r="N118" s="13"/>
      <c r="O118" s="13"/>
      <c r="P118" s="1"/>
    </row>
    <row r="119" spans="2:16" ht="12.75">
      <c r="B119" s="10"/>
      <c r="C119" s="10"/>
      <c r="D119" s="25"/>
      <c r="E119" s="25"/>
      <c r="F119" s="25"/>
      <c r="G119" s="25"/>
      <c r="H119" s="25"/>
      <c r="I119" s="25"/>
      <c r="J119" s="25"/>
      <c r="K119" s="25"/>
      <c r="L119" s="10"/>
      <c r="M119" s="20"/>
      <c r="N119" s="13"/>
      <c r="O119" s="13"/>
      <c r="P119" s="1"/>
    </row>
    <row r="120" spans="2:16" ht="12.75">
      <c r="B120" s="10"/>
      <c r="C120" s="10"/>
      <c r="D120" s="25"/>
      <c r="E120" s="25"/>
      <c r="F120" s="25"/>
      <c r="G120" s="25"/>
      <c r="H120" s="25"/>
      <c r="I120" s="25"/>
      <c r="J120" s="25"/>
      <c r="K120" s="25"/>
      <c r="L120" s="10"/>
      <c r="M120" s="20"/>
      <c r="N120" s="13"/>
      <c r="O120" s="13"/>
      <c r="P120" s="1"/>
    </row>
    <row r="121" spans="2:16" ht="12.75">
      <c r="B121" s="10"/>
      <c r="C121" s="10"/>
      <c r="D121" s="25"/>
      <c r="E121" s="25"/>
      <c r="F121" s="25"/>
      <c r="G121" s="25"/>
      <c r="H121" s="25"/>
      <c r="I121" s="25"/>
      <c r="J121" s="25"/>
      <c r="K121" s="25"/>
      <c r="L121" s="10"/>
      <c r="M121" s="20"/>
      <c r="N121" s="13"/>
      <c r="O121" s="13"/>
      <c r="P121" s="1"/>
    </row>
    <row r="122" spans="2:16" ht="12.75">
      <c r="B122" s="10"/>
      <c r="C122" s="10"/>
      <c r="D122" s="25"/>
      <c r="E122" s="25"/>
      <c r="F122" s="25"/>
      <c r="G122" s="25"/>
      <c r="H122" s="25"/>
      <c r="I122" s="25"/>
      <c r="J122" s="25"/>
      <c r="K122" s="25"/>
      <c r="L122" s="10"/>
      <c r="M122" s="20"/>
      <c r="N122" s="13"/>
      <c r="O122" s="13"/>
      <c r="P122" s="1"/>
    </row>
    <row r="123" spans="2:16" ht="12.75">
      <c r="B123" s="10"/>
      <c r="C123" s="10"/>
      <c r="D123" s="25"/>
      <c r="E123" s="25"/>
      <c r="F123" s="25"/>
      <c r="G123" s="25"/>
      <c r="H123" s="25"/>
      <c r="I123" s="25"/>
      <c r="J123" s="25"/>
      <c r="K123" s="25"/>
      <c r="L123" s="10"/>
      <c r="M123" s="20"/>
      <c r="N123" s="13"/>
      <c r="O123" s="13"/>
      <c r="P123" s="1"/>
    </row>
    <row r="124" spans="2:16" ht="12.75">
      <c r="B124" s="10"/>
      <c r="C124" s="10"/>
      <c r="D124" s="25"/>
      <c r="E124" s="25"/>
      <c r="F124" s="25"/>
      <c r="G124" s="25"/>
      <c r="H124" s="25"/>
      <c r="I124" s="25"/>
      <c r="J124" s="25"/>
      <c r="K124" s="25"/>
      <c r="L124" s="10"/>
      <c r="M124" s="20"/>
      <c r="N124" s="13"/>
      <c r="O124" s="13"/>
      <c r="P124" s="1"/>
    </row>
    <row r="125" spans="2:16" ht="12.75">
      <c r="B125" s="10"/>
      <c r="C125" s="10"/>
      <c r="D125" s="25"/>
      <c r="E125" s="25"/>
      <c r="F125" s="25"/>
      <c r="G125" s="25"/>
      <c r="H125" s="25"/>
      <c r="I125" s="25"/>
      <c r="J125" s="25"/>
      <c r="K125" s="25"/>
      <c r="L125" s="10"/>
      <c r="M125" s="20"/>
      <c r="N125" s="13"/>
      <c r="O125" s="13"/>
      <c r="P125" s="1"/>
    </row>
    <row r="126" spans="2:16" ht="12.75">
      <c r="B126" s="10"/>
      <c r="C126" s="10"/>
      <c r="D126" s="25"/>
      <c r="E126" s="25"/>
      <c r="F126" s="25"/>
      <c r="G126" s="25"/>
      <c r="H126" s="25"/>
      <c r="I126" s="25"/>
      <c r="J126" s="25"/>
      <c r="K126" s="25"/>
      <c r="L126" s="10"/>
      <c r="M126" s="20"/>
      <c r="N126" s="13"/>
      <c r="O126" s="13"/>
      <c r="P126" s="1"/>
    </row>
    <row r="127" spans="2:16" ht="12.75">
      <c r="B127" s="10"/>
      <c r="C127" s="10"/>
      <c r="D127" s="25"/>
      <c r="E127" s="25"/>
      <c r="F127" s="25"/>
      <c r="G127" s="25"/>
      <c r="H127" s="25"/>
      <c r="I127" s="25"/>
      <c r="J127" s="25"/>
      <c r="K127" s="25"/>
      <c r="L127" s="10"/>
      <c r="M127" s="20"/>
      <c r="N127" s="13"/>
      <c r="O127" s="13"/>
      <c r="P127" s="1"/>
    </row>
    <row r="128" spans="2:16" ht="12.75">
      <c r="B128" s="10"/>
      <c r="C128" s="10"/>
      <c r="D128" s="25"/>
      <c r="E128" s="25"/>
      <c r="F128" s="25"/>
      <c r="G128" s="25"/>
      <c r="H128" s="25"/>
      <c r="I128" s="25"/>
      <c r="J128" s="25"/>
      <c r="K128" s="25"/>
      <c r="L128" s="10"/>
      <c r="M128" s="20"/>
      <c r="N128" s="13"/>
      <c r="O128" s="13"/>
      <c r="P128" s="1"/>
    </row>
    <row r="129" spans="2:16" ht="12.75">
      <c r="B129" s="10"/>
      <c r="C129" s="10"/>
      <c r="D129" s="25"/>
      <c r="E129" s="25"/>
      <c r="F129" s="25"/>
      <c r="G129" s="25"/>
      <c r="H129" s="25"/>
      <c r="I129" s="25"/>
      <c r="J129" s="25"/>
      <c r="K129" s="25"/>
      <c r="L129" s="10"/>
      <c r="M129" s="20"/>
      <c r="N129" s="13"/>
      <c r="O129" s="13"/>
      <c r="P129" s="1"/>
    </row>
    <row r="130" spans="2:16" ht="12.75">
      <c r="B130" s="10"/>
      <c r="C130" s="10"/>
      <c r="D130" s="25"/>
      <c r="E130" s="25"/>
      <c r="F130" s="25"/>
      <c r="G130" s="25"/>
      <c r="H130" s="25"/>
      <c r="I130" s="25"/>
      <c r="J130" s="25"/>
      <c r="K130" s="25"/>
      <c r="L130" s="10"/>
      <c r="M130" s="20"/>
      <c r="N130" s="13"/>
      <c r="O130" s="13"/>
      <c r="P130" s="1"/>
    </row>
    <row r="131" spans="2:16" ht="12.75">
      <c r="B131" s="10"/>
      <c r="C131" s="10"/>
      <c r="D131" s="25"/>
      <c r="E131" s="25"/>
      <c r="F131" s="25"/>
      <c r="G131" s="25"/>
      <c r="H131" s="25"/>
      <c r="I131" s="25"/>
      <c r="J131" s="25"/>
      <c r="K131" s="25"/>
      <c r="L131" s="10"/>
      <c r="M131" s="20"/>
      <c r="N131" s="13"/>
      <c r="O131" s="13"/>
      <c r="P131" s="1"/>
    </row>
    <row r="132" spans="2:16" ht="12.75">
      <c r="B132" s="10"/>
      <c r="C132" s="10"/>
      <c r="D132" s="25"/>
      <c r="E132" s="25"/>
      <c r="F132" s="25"/>
      <c r="G132" s="25"/>
      <c r="H132" s="25"/>
      <c r="I132" s="25"/>
      <c r="J132" s="25"/>
      <c r="K132" s="25"/>
      <c r="L132" s="10"/>
      <c r="M132" s="20"/>
      <c r="N132" s="13"/>
      <c r="O132" s="13"/>
      <c r="P132" s="1"/>
    </row>
    <row r="133" spans="2:16" ht="12.75">
      <c r="B133" s="10"/>
      <c r="C133" s="10"/>
      <c r="D133" s="25"/>
      <c r="E133" s="25"/>
      <c r="F133" s="25"/>
      <c r="G133" s="25"/>
      <c r="H133" s="25"/>
      <c r="I133" s="25"/>
      <c r="J133" s="25"/>
      <c r="K133" s="25"/>
      <c r="L133" s="10"/>
      <c r="M133" s="20"/>
      <c r="N133" s="13"/>
      <c r="O133" s="13"/>
      <c r="P133" s="1"/>
    </row>
    <row r="134" ht="12.75">
      <c r="P134" s="1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</sheetData>
  <sheetProtection/>
  <mergeCells count="118">
    <mergeCell ref="B56:P56"/>
    <mergeCell ref="B58:C58"/>
    <mergeCell ref="D58:P58"/>
    <mergeCell ref="B48:P48"/>
    <mergeCell ref="E49:F49"/>
    <mergeCell ref="B52:N52"/>
    <mergeCell ref="B53:P53"/>
    <mergeCell ref="B51:N51"/>
    <mergeCell ref="B54:P54"/>
    <mergeCell ref="J49:K49"/>
    <mergeCell ref="B55:P55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O43:P43"/>
    <mergeCell ref="B29:N29"/>
    <mergeCell ref="B30:P30"/>
    <mergeCell ref="B31:N31"/>
    <mergeCell ref="E32:F32"/>
    <mergeCell ref="J32:K32"/>
    <mergeCell ref="O32:P32"/>
    <mergeCell ref="O36:P36"/>
    <mergeCell ref="O37:P37"/>
    <mergeCell ref="O33:P33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O38:P38"/>
    <mergeCell ref="E39:F39"/>
    <mergeCell ref="J39:K39"/>
    <mergeCell ref="E38:F38"/>
    <mergeCell ref="J34:K34"/>
    <mergeCell ref="J35:K35"/>
    <mergeCell ref="J36:K36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J24:K24"/>
    <mergeCell ref="J25:K25"/>
    <mergeCell ref="E23:F23"/>
    <mergeCell ref="E28:F28"/>
    <mergeCell ref="J28:K28"/>
    <mergeCell ref="E26:F26"/>
    <mergeCell ref="E27:F27"/>
    <mergeCell ref="J27:K27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15:P15"/>
    <mergeCell ref="O16:P16"/>
    <mergeCell ref="O17:P17"/>
    <mergeCell ref="O18:P18"/>
    <mergeCell ref="E19:F19"/>
    <mergeCell ref="E18:F18"/>
    <mergeCell ref="E20:F20"/>
    <mergeCell ref="E21:F21"/>
    <mergeCell ref="J15:K15"/>
    <mergeCell ref="J16:K16"/>
    <mergeCell ref="J17:K17"/>
    <mergeCell ref="J18:K18"/>
    <mergeCell ref="J19:K19"/>
    <mergeCell ref="E16:F16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1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2"/>
  <sheetViews>
    <sheetView showGridLines="0" view="pageBreakPreview" zoomScale="70" zoomScaleSheetLayoutView="70" zoomScalePageLayoutView="0" workbookViewId="0" topLeftCell="A16">
      <selection activeCell="B37" sqref="B37:M37"/>
    </sheetView>
  </sheetViews>
  <sheetFormatPr defaultColWidth="11.00390625" defaultRowHeight="14.25"/>
  <cols>
    <col min="1" max="1" width="2.75390625" style="117" customWidth="1"/>
    <col min="2" max="2" width="18.375" style="117" customWidth="1"/>
    <col min="3" max="3" width="25.875" style="117" customWidth="1"/>
    <col min="4" max="4" width="7.125" style="117" customWidth="1"/>
    <col min="5" max="5" width="3.625" style="117" customWidth="1"/>
    <col min="6" max="6" width="9.25390625" style="117" customWidth="1"/>
    <col min="7" max="7" width="21.00390625" style="117" customWidth="1"/>
    <col min="8" max="8" width="7.00390625" style="117" customWidth="1"/>
    <col min="9" max="9" width="3.625" style="117" customWidth="1"/>
    <col min="10" max="10" width="9.125" style="117" customWidth="1"/>
    <col min="11" max="11" width="15.75390625" style="117" customWidth="1"/>
    <col min="12" max="12" width="12.625" style="117" customWidth="1"/>
    <col min="13" max="13" width="22.375" style="117" bestFit="1" customWidth="1"/>
    <col min="14" max="14" width="3.625" style="116" customWidth="1"/>
    <col min="15" max="16" width="11.00390625" style="134" customWidth="1"/>
    <col min="17" max="16384" width="11.00390625" style="117" customWidth="1"/>
  </cols>
  <sheetData>
    <row r="1" spans="2:16" s="242" customFormat="1" ht="15" thickBot="1"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43"/>
      <c r="P1" s="244"/>
    </row>
    <row r="2" spans="2:15" ht="15">
      <c r="B2" s="130"/>
      <c r="C2" s="700" t="s">
        <v>285</v>
      </c>
      <c r="D2" s="700"/>
      <c r="E2" s="700"/>
      <c r="F2" s="700"/>
      <c r="G2" s="700"/>
      <c r="H2" s="700"/>
      <c r="I2" s="700"/>
      <c r="J2" s="700"/>
      <c r="K2" s="700"/>
      <c r="L2" s="700"/>
      <c r="M2" s="716" t="s">
        <v>367</v>
      </c>
      <c r="N2" s="717"/>
      <c r="O2" s="133"/>
    </row>
    <row r="3" spans="2:16" s="118" customFormat="1" ht="22.5" customHeight="1">
      <c r="B3" s="131"/>
      <c r="C3" s="722" t="s">
        <v>286</v>
      </c>
      <c r="D3" s="722"/>
      <c r="E3" s="722"/>
      <c r="F3" s="722"/>
      <c r="G3" s="722"/>
      <c r="H3" s="722"/>
      <c r="I3" s="722"/>
      <c r="J3" s="722"/>
      <c r="K3" s="722"/>
      <c r="L3" s="722"/>
      <c r="M3" s="718" t="s">
        <v>284</v>
      </c>
      <c r="N3" s="719"/>
      <c r="O3" s="135"/>
      <c r="P3" s="135"/>
    </row>
    <row r="4" spans="2:16" s="119" customFormat="1" ht="37.5" customHeight="1" thickBot="1">
      <c r="B4" s="132"/>
      <c r="C4" s="723" t="s">
        <v>287</v>
      </c>
      <c r="D4" s="723"/>
      <c r="E4" s="723"/>
      <c r="F4" s="723"/>
      <c r="G4" s="723"/>
      <c r="H4" s="723"/>
      <c r="I4" s="723"/>
      <c r="J4" s="723"/>
      <c r="K4" s="723"/>
      <c r="L4" s="723"/>
      <c r="M4" s="720"/>
      <c r="N4" s="721"/>
      <c r="O4" s="136"/>
      <c r="P4" s="136"/>
    </row>
    <row r="5" spans="2:16" s="245" customFormat="1" ht="4.5" customHeight="1">
      <c r="B5" s="411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3"/>
      <c r="O5" s="246"/>
      <c r="P5" s="246"/>
    </row>
    <row r="6" spans="2:16" s="245" customFormat="1" ht="9" customHeight="1" thickBot="1"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3"/>
      <c r="O6" s="246"/>
      <c r="P6" s="246"/>
    </row>
    <row r="7" spans="2:16" s="32" customFormat="1" ht="21" customHeight="1" thickBot="1">
      <c r="B7" s="695" t="s">
        <v>485</v>
      </c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7"/>
      <c r="O7" s="47"/>
      <c r="P7" s="47"/>
    </row>
    <row r="8" spans="2:16" s="8" customFormat="1" ht="45" customHeight="1" thickBot="1">
      <c r="B8" s="230" t="s">
        <v>52</v>
      </c>
      <c r="C8" s="230" t="s">
        <v>0</v>
      </c>
      <c r="D8" s="688" t="s">
        <v>207</v>
      </c>
      <c r="E8" s="689"/>
      <c r="F8" s="230" t="s">
        <v>52</v>
      </c>
      <c r="G8" s="144" t="s">
        <v>0</v>
      </c>
      <c r="H8" s="690" t="s">
        <v>207</v>
      </c>
      <c r="I8" s="689"/>
      <c r="J8" s="144" t="s">
        <v>52</v>
      </c>
      <c r="K8" s="690" t="s">
        <v>0</v>
      </c>
      <c r="L8" s="689"/>
      <c r="M8" s="690" t="s">
        <v>207</v>
      </c>
      <c r="N8" s="689"/>
      <c r="O8" s="57"/>
      <c r="P8" s="57"/>
    </row>
    <row r="9" spans="2:16" s="120" customFormat="1" ht="29.25" thickBot="1">
      <c r="B9" s="374">
        <v>632300</v>
      </c>
      <c r="C9" s="378" t="s">
        <v>158</v>
      </c>
      <c r="D9" s="380">
        <v>24</v>
      </c>
      <c r="E9" s="146" t="s">
        <v>486</v>
      </c>
      <c r="F9" s="383">
        <v>632250</v>
      </c>
      <c r="G9" s="384" t="s">
        <v>214</v>
      </c>
      <c r="H9" s="385">
        <v>24</v>
      </c>
      <c r="I9" s="386" t="s">
        <v>486</v>
      </c>
      <c r="J9" s="387">
        <v>632310</v>
      </c>
      <c r="K9" s="703" t="s">
        <v>157</v>
      </c>
      <c r="L9" s="704"/>
      <c r="M9" s="388">
        <v>24</v>
      </c>
      <c r="N9" s="386" t="s">
        <v>486</v>
      </c>
      <c r="O9" s="137"/>
      <c r="P9" s="137"/>
    </row>
    <row r="10" spans="2:16" s="120" customFormat="1" ht="26.25" customHeight="1" thickBot="1">
      <c r="B10" s="375">
        <v>632260</v>
      </c>
      <c r="C10" s="379" t="s">
        <v>272</v>
      </c>
      <c r="D10" s="381">
        <v>24</v>
      </c>
      <c r="E10" s="382" t="s">
        <v>487</v>
      </c>
      <c r="F10" s="705"/>
      <c r="G10" s="705"/>
      <c r="H10" s="705"/>
      <c r="I10" s="705"/>
      <c r="J10" s="705"/>
      <c r="K10" s="705"/>
      <c r="L10" s="705"/>
      <c r="M10" s="705"/>
      <c r="N10" s="706"/>
      <c r="O10" s="137"/>
      <c r="P10" s="137"/>
    </row>
    <row r="11" spans="2:14" s="247" customFormat="1" ht="12" customHeight="1" thickBot="1">
      <c r="B11" s="414"/>
      <c r="C11" s="415"/>
      <c r="D11" s="415"/>
      <c r="E11" s="415"/>
      <c r="F11" s="416"/>
      <c r="G11" s="416"/>
      <c r="H11" s="416"/>
      <c r="I11" s="416"/>
      <c r="J11" s="417"/>
      <c r="K11" s="418"/>
      <c r="L11" s="418"/>
      <c r="M11" s="416"/>
      <c r="N11" s="419"/>
    </row>
    <row r="12" spans="2:16" s="32" customFormat="1" ht="15.75" thickBot="1">
      <c r="B12" s="695" t="s">
        <v>483</v>
      </c>
      <c r="C12" s="696"/>
      <c r="D12" s="707"/>
      <c r="E12" s="707"/>
      <c r="F12" s="696"/>
      <c r="G12" s="696"/>
      <c r="H12" s="707"/>
      <c r="I12" s="707"/>
      <c r="J12" s="696"/>
      <c r="K12" s="696"/>
      <c r="L12" s="696"/>
      <c r="M12" s="696"/>
      <c r="N12" s="697"/>
      <c r="O12" s="47"/>
      <c r="P12" s="47"/>
    </row>
    <row r="13" spans="2:16" s="32" customFormat="1" ht="42.75" customHeight="1" thickBot="1">
      <c r="B13" s="389">
        <v>732250</v>
      </c>
      <c r="C13" s="390" t="s">
        <v>214</v>
      </c>
      <c r="D13" s="401">
        <v>24</v>
      </c>
      <c r="E13" s="386" t="s">
        <v>487</v>
      </c>
      <c r="F13" s="391">
        <v>732260</v>
      </c>
      <c r="G13" s="390" t="s">
        <v>273</v>
      </c>
      <c r="H13" s="401">
        <v>24</v>
      </c>
      <c r="I13" s="386" t="s">
        <v>487</v>
      </c>
      <c r="J13" s="708"/>
      <c r="K13" s="708"/>
      <c r="L13" s="708"/>
      <c r="M13" s="708"/>
      <c r="N13" s="709"/>
      <c r="O13" s="47"/>
      <c r="P13" s="47"/>
    </row>
    <row r="14" spans="2:14" s="247" customFormat="1" ht="10.5" customHeight="1" thickBot="1">
      <c r="B14" s="423"/>
      <c r="C14" s="420"/>
      <c r="D14" s="420"/>
      <c r="E14" s="420"/>
      <c r="F14" s="417"/>
      <c r="G14" s="415"/>
      <c r="H14" s="415"/>
      <c r="I14" s="415"/>
      <c r="J14" s="417"/>
      <c r="K14" s="415"/>
      <c r="L14" s="415"/>
      <c r="M14" s="424"/>
      <c r="N14" s="419"/>
    </row>
    <row r="15" spans="2:16" s="122" customFormat="1" ht="17.25" thickBot="1">
      <c r="B15" s="695" t="s">
        <v>484</v>
      </c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7"/>
      <c r="O15" s="138"/>
      <c r="P15" s="138"/>
    </row>
    <row r="16" spans="2:16" s="123" customFormat="1" ht="30" customHeight="1">
      <c r="B16" s="392">
        <v>900002</v>
      </c>
      <c r="C16" s="396" t="s">
        <v>162</v>
      </c>
      <c r="D16" s="376">
        <v>24</v>
      </c>
      <c r="E16" s="146" t="s">
        <v>486</v>
      </c>
      <c r="F16" s="392">
        <v>900006</v>
      </c>
      <c r="G16" s="400" t="s">
        <v>179</v>
      </c>
      <c r="H16" s="402">
        <v>24</v>
      </c>
      <c r="I16" s="406" t="s">
        <v>487</v>
      </c>
      <c r="J16" s="392">
        <v>900003</v>
      </c>
      <c r="K16" s="701" t="s">
        <v>163</v>
      </c>
      <c r="L16" s="702"/>
      <c r="M16" s="402">
        <v>24</v>
      </c>
      <c r="N16" s="403" t="s">
        <v>487</v>
      </c>
      <c r="O16" s="138"/>
      <c r="P16" s="138"/>
    </row>
    <row r="17" spans="2:16" s="32" customFormat="1" ht="31.5" customHeight="1" thickBot="1">
      <c r="B17" s="393">
        <v>900004</v>
      </c>
      <c r="C17" s="397" t="s">
        <v>164</v>
      </c>
      <c r="D17" s="395">
        <v>24</v>
      </c>
      <c r="E17" s="399" t="s">
        <v>486</v>
      </c>
      <c r="F17" s="394">
        <v>900001</v>
      </c>
      <c r="G17" s="398" t="s">
        <v>161</v>
      </c>
      <c r="H17" s="404">
        <v>24</v>
      </c>
      <c r="I17" s="407" t="s">
        <v>487</v>
      </c>
      <c r="J17" s="394">
        <v>900005</v>
      </c>
      <c r="K17" s="698" t="s">
        <v>111</v>
      </c>
      <c r="L17" s="699"/>
      <c r="M17" s="404">
        <v>24</v>
      </c>
      <c r="N17" s="405" t="s">
        <v>487</v>
      </c>
      <c r="O17" s="47"/>
      <c r="P17" s="47"/>
    </row>
    <row r="18" spans="2:16" s="124" customFormat="1" ht="30" customHeight="1" thickBot="1">
      <c r="B18" s="394">
        <v>900007</v>
      </c>
      <c r="C18" s="398" t="s">
        <v>180</v>
      </c>
      <c r="D18" s="377">
        <v>24</v>
      </c>
      <c r="E18" s="382" t="s">
        <v>486</v>
      </c>
      <c r="F18" s="693"/>
      <c r="G18" s="693"/>
      <c r="H18" s="693"/>
      <c r="I18" s="693"/>
      <c r="J18" s="693"/>
      <c r="K18" s="693"/>
      <c r="L18" s="693"/>
      <c r="M18" s="693"/>
      <c r="N18" s="694"/>
      <c r="O18" s="139"/>
      <c r="P18" s="139"/>
    </row>
    <row r="19" spans="2:14" s="248" customFormat="1" ht="11.25" customHeight="1" thickBot="1">
      <c r="B19" s="414"/>
      <c r="C19" s="417"/>
      <c r="D19" s="417"/>
      <c r="E19" s="417"/>
      <c r="F19" s="417"/>
      <c r="G19" s="420"/>
      <c r="H19" s="420"/>
      <c r="I19" s="420"/>
      <c r="J19" s="417"/>
      <c r="K19" s="421"/>
      <c r="L19" s="421"/>
      <c r="M19" s="421"/>
      <c r="N19" s="422"/>
    </row>
    <row r="20" spans="2:16" s="126" customFormat="1" ht="15.75" thickBot="1">
      <c r="B20" s="695" t="s">
        <v>489</v>
      </c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7"/>
      <c r="O20" s="48"/>
      <c r="P20" s="48"/>
    </row>
    <row r="21" spans="2:14" ht="18.75" customHeight="1">
      <c r="B21" s="374">
        <v>311101</v>
      </c>
      <c r="C21" s="691" t="s">
        <v>181</v>
      </c>
      <c r="D21" s="691"/>
      <c r="E21" s="692"/>
      <c r="F21" s="374">
        <v>311109</v>
      </c>
      <c r="G21" s="691" t="s">
        <v>186</v>
      </c>
      <c r="H21" s="691"/>
      <c r="I21" s="692"/>
      <c r="J21" s="374">
        <v>311142</v>
      </c>
      <c r="K21" s="691" t="s">
        <v>195</v>
      </c>
      <c r="L21" s="691"/>
      <c r="M21" s="691"/>
      <c r="N21" s="127"/>
    </row>
    <row r="22" spans="2:16" s="112" customFormat="1" ht="18.75" customHeight="1">
      <c r="B22" s="408">
        <v>311102</v>
      </c>
      <c r="C22" s="712" t="s">
        <v>182</v>
      </c>
      <c r="D22" s="712"/>
      <c r="E22" s="713"/>
      <c r="F22" s="408">
        <v>311115</v>
      </c>
      <c r="G22" s="712" t="s">
        <v>187</v>
      </c>
      <c r="H22" s="712"/>
      <c r="I22" s="713"/>
      <c r="J22" s="410">
        <v>311143</v>
      </c>
      <c r="K22" s="712" t="s">
        <v>196</v>
      </c>
      <c r="L22" s="712"/>
      <c r="M22" s="712"/>
      <c r="N22" s="128"/>
      <c r="O22" s="140"/>
      <c r="P22" s="140"/>
    </row>
    <row r="23" spans="2:14" ht="18.75" customHeight="1">
      <c r="B23" s="408">
        <v>311128</v>
      </c>
      <c r="C23" s="712" t="s">
        <v>100</v>
      </c>
      <c r="D23" s="712"/>
      <c r="E23" s="713"/>
      <c r="F23" s="408">
        <v>311117</v>
      </c>
      <c r="G23" s="712" t="s">
        <v>106</v>
      </c>
      <c r="H23" s="712"/>
      <c r="I23" s="713"/>
      <c r="J23" s="408">
        <v>311144</v>
      </c>
      <c r="K23" s="712" t="s">
        <v>197</v>
      </c>
      <c r="L23" s="712"/>
      <c r="M23" s="712"/>
      <c r="N23" s="128"/>
    </row>
    <row r="24" spans="2:14" ht="18.75" customHeight="1">
      <c r="B24" s="408">
        <v>311103</v>
      </c>
      <c r="C24" s="712" t="s">
        <v>1</v>
      </c>
      <c r="D24" s="712"/>
      <c r="E24" s="713"/>
      <c r="F24" s="408">
        <v>311118</v>
      </c>
      <c r="G24" s="712" t="s">
        <v>107</v>
      </c>
      <c r="H24" s="712"/>
      <c r="I24" s="713"/>
      <c r="J24" s="408">
        <v>311145</v>
      </c>
      <c r="K24" s="712" t="s">
        <v>198</v>
      </c>
      <c r="L24" s="712"/>
      <c r="M24" s="712"/>
      <c r="N24" s="128"/>
    </row>
    <row r="25" spans="2:14" ht="28.5" customHeight="1">
      <c r="B25" s="408">
        <v>311106</v>
      </c>
      <c r="C25" s="712" t="s">
        <v>174</v>
      </c>
      <c r="D25" s="712"/>
      <c r="E25" s="713"/>
      <c r="F25" s="408">
        <v>311116</v>
      </c>
      <c r="G25" s="712" t="s">
        <v>215</v>
      </c>
      <c r="H25" s="712"/>
      <c r="I25" s="713"/>
      <c r="J25" s="408">
        <v>311146</v>
      </c>
      <c r="K25" s="712" t="s">
        <v>199</v>
      </c>
      <c r="L25" s="712"/>
      <c r="M25" s="712"/>
      <c r="N25" s="128"/>
    </row>
    <row r="26" spans="2:14" ht="18.75" customHeight="1">
      <c r="B26" s="408">
        <v>311104</v>
      </c>
      <c r="C26" s="712" t="s">
        <v>99</v>
      </c>
      <c r="D26" s="712"/>
      <c r="E26" s="713"/>
      <c r="F26" s="408">
        <v>311119</v>
      </c>
      <c r="G26" s="712" t="s">
        <v>9</v>
      </c>
      <c r="H26" s="712"/>
      <c r="I26" s="713"/>
      <c r="J26" s="408">
        <v>311147</v>
      </c>
      <c r="K26" s="712" t="s">
        <v>200</v>
      </c>
      <c r="L26" s="712"/>
      <c r="M26" s="712"/>
      <c r="N26" s="128"/>
    </row>
    <row r="27" spans="2:14" ht="18.75" customHeight="1">
      <c r="B27" s="408">
        <v>311105</v>
      </c>
      <c r="C27" s="712" t="s">
        <v>101</v>
      </c>
      <c r="D27" s="712"/>
      <c r="E27" s="713"/>
      <c r="F27" s="408">
        <v>311110</v>
      </c>
      <c r="G27" s="712" t="s">
        <v>188</v>
      </c>
      <c r="H27" s="712"/>
      <c r="I27" s="713"/>
      <c r="J27" s="408">
        <v>311129</v>
      </c>
      <c r="K27" s="712" t="s">
        <v>102</v>
      </c>
      <c r="L27" s="712"/>
      <c r="M27" s="712"/>
      <c r="N27" s="128"/>
    </row>
    <row r="28" spans="2:14" ht="33" customHeight="1">
      <c r="B28" s="408">
        <v>311107</v>
      </c>
      <c r="C28" s="712" t="s">
        <v>183</v>
      </c>
      <c r="D28" s="712"/>
      <c r="E28" s="713"/>
      <c r="F28" s="408">
        <v>311120</v>
      </c>
      <c r="G28" s="712" t="s">
        <v>108</v>
      </c>
      <c r="H28" s="712"/>
      <c r="I28" s="713"/>
      <c r="J28" s="408">
        <v>311130</v>
      </c>
      <c r="K28" s="712" t="s">
        <v>103</v>
      </c>
      <c r="L28" s="712"/>
      <c r="M28" s="712"/>
      <c r="N28" s="128"/>
    </row>
    <row r="29" spans="2:14" ht="18.75" customHeight="1">
      <c r="B29" s="408">
        <v>311108</v>
      </c>
      <c r="C29" s="712" t="s">
        <v>104</v>
      </c>
      <c r="D29" s="712"/>
      <c r="E29" s="713"/>
      <c r="F29" s="408">
        <v>311121</v>
      </c>
      <c r="G29" s="712" t="s">
        <v>109</v>
      </c>
      <c r="H29" s="712"/>
      <c r="I29" s="713"/>
      <c r="J29" s="408">
        <v>311132</v>
      </c>
      <c r="K29" s="712" t="s">
        <v>56</v>
      </c>
      <c r="L29" s="712"/>
      <c r="M29" s="712"/>
      <c r="N29" s="128"/>
    </row>
    <row r="30" spans="2:14" ht="18.75" customHeight="1">
      <c r="B30" s="408">
        <v>311111</v>
      </c>
      <c r="C30" s="712" t="s">
        <v>184</v>
      </c>
      <c r="D30" s="712"/>
      <c r="E30" s="713"/>
      <c r="F30" s="408">
        <v>311122</v>
      </c>
      <c r="G30" s="712" t="s">
        <v>189</v>
      </c>
      <c r="H30" s="712"/>
      <c r="I30" s="713"/>
      <c r="J30" s="408">
        <v>311131</v>
      </c>
      <c r="K30" s="712" t="s">
        <v>57</v>
      </c>
      <c r="L30" s="712"/>
      <c r="M30" s="712"/>
      <c r="N30" s="128"/>
    </row>
    <row r="31" spans="2:14" ht="18.75" customHeight="1">
      <c r="B31" s="408">
        <v>311112</v>
      </c>
      <c r="C31" s="712" t="s">
        <v>105</v>
      </c>
      <c r="D31" s="712"/>
      <c r="E31" s="713"/>
      <c r="F31" s="408">
        <v>311123</v>
      </c>
      <c r="G31" s="712" t="s">
        <v>190</v>
      </c>
      <c r="H31" s="712"/>
      <c r="I31" s="713"/>
      <c r="J31" s="408">
        <v>311135</v>
      </c>
      <c r="K31" s="712" t="s">
        <v>201</v>
      </c>
      <c r="L31" s="712"/>
      <c r="M31" s="712"/>
      <c r="N31" s="128"/>
    </row>
    <row r="32" spans="2:14" ht="18.75" customHeight="1">
      <c r="B32" s="408">
        <v>311113</v>
      </c>
      <c r="C32" s="712" t="s">
        <v>21</v>
      </c>
      <c r="D32" s="712"/>
      <c r="E32" s="713"/>
      <c r="F32" s="408">
        <v>311124</v>
      </c>
      <c r="G32" s="712" t="s">
        <v>191</v>
      </c>
      <c r="H32" s="712"/>
      <c r="I32" s="713"/>
      <c r="J32" s="408">
        <v>311133</v>
      </c>
      <c r="K32" s="712" t="s">
        <v>202</v>
      </c>
      <c r="L32" s="712"/>
      <c r="M32" s="712"/>
      <c r="N32" s="128"/>
    </row>
    <row r="33" spans="2:14" ht="18.75" customHeight="1">
      <c r="B33" s="408">
        <v>311139</v>
      </c>
      <c r="C33" s="712" t="s">
        <v>185</v>
      </c>
      <c r="D33" s="712"/>
      <c r="E33" s="713"/>
      <c r="F33" s="408">
        <v>311126</v>
      </c>
      <c r="G33" s="712" t="s">
        <v>192</v>
      </c>
      <c r="H33" s="712"/>
      <c r="I33" s="713"/>
      <c r="J33" s="408">
        <v>311136</v>
      </c>
      <c r="K33" s="712" t="s">
        <v>203</v>
      </c>
      <c r="L33" s="712"/>
      <c r="M33" s="712"/>
      <c r="N33" s="128"/>
    </row>
    <row r="34" spans="2:14" ht="18.75" customHeight="1">
      <c r="B34" s="408">
        <v>311114</v>
      </c>
      <c r="C34" s="712" t="s">
        <v>7</v>
      </c>
      <c r="D34" s="712"/>
      <c r="E34" s="713"/>
      <c r="F34" s="408">
        <v>311140</v>
      </c>
      <c r="G34" s="712" t="s">
        <v>193</v>
      </c>
      <c r="H34" s="712"/>
      <c r="I34" s="713"/>
      <c r="J34" s="408">
        <v>311134</v>
      </c>
      <c r="K34" s="712" t="s">
        <v>204</v>
      </c>
      <c r="L34" s="712"/>
      <c r="M34" s="712"/>
      <c r="N34" s="128"/>
    </row>
    <row r="35" spans="2:14" ht="18.75" customHeight="1" thickBot="1">
      <c r="B35" s="409">
        <v>311127</v>
      </c>
      <c r="C35" s="714" t="s">
        <v>98</v>
      </c>
      <c r="D35" s="714"/>
      <c r="E35" s="715"/>
      <c r="F35" s="409">
        <v>311141</v>
      </c>
      <c r="G35" s="714" t="s">
        <v>194</v>
      </c>
      <c r="H35" s="714"/>
      <c r="I35" s="715"/>
      <c r="J35" s="409">
        <v>311138</v>
      </c>
      <c r="K35" s="714" t="s">
        <v>205</v>
      </c>
      <c r="L35" s="714"/>
      <c r="M35" s="714"/>
      <c r="N35" s="129"/>
    </row>
    <row r="36" spans="2:16" s="124" customFormat="1" ht="10.5" customHeight="1">
      <c r="B36" s="148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47"/>
      <c r="O36" s="139"/>
      <c r="P36" s="139"/>
    </row>
    <row r="37" spans="2:16" s="121" customFormat="1" ht="30" customHeight="1">
      <c r="B37" s="710" t="s">
        <v>488</v>
      </c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149"/>
      <c r="O37" s="141"/>
      <c r="P37" s="142"/>
    </row>
    <row r="38" spans="2:14" ht="21.75" customHeight="1">
      <c r="B38" s="710" t="s">
        <v>490</v>
      </c>
      <c r="C38" s="711"/>
      <c r="D38" s="711"/>
      <c r="E38" s="711"/>
      <c r="F38" s="711"/>
      <c r="G38" s="711"/>
      <c r="H38" s="711"/>
      <c r="I38" s="711"/>
      <c r="J38" s="711"/>
      <c r="K38" s="711"/>
      <c r="L38" s="711"/>
      <c r="M38" s="711"/>
      <c r="N38" s="150"/>
    </row>
    <row r="39" spans="2:15" ht="13.5" customHeight="1" thickBot="1">
      <c r="B39" s="151"/>
      <c r="C39" s="152"/>
      <c r="D39" s="152"/>
      <c r="E39" s="152"/>
      <c r="F39" s="153"/>
      <c r="G39" s="153"/>
      <c r="H39" s="153"/>
      <c r="I39" s="153"/>
      <c r="J39" s="153"/>
      <c r="K39" s="154"/>
      <c r="L39" s="154"/>
      <c r="M39" s="152"/>
      <c r="N39" s="155"/>
      <c r="O39" s="62"/>
    </row>
    <row r="40" spans="2:15" ht="17.25" thickBot="1">
      <c r="B40" s="443" t="s">
        <v>239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58"/>
    </row>
    <row r="41" spans="2:17" ht="17.25" thickBot="1">
      <c r="B41" s="671" t="s">
        <v>277</v>
      </c>
      <c r="C41" s="672"/>
      <c r="D41" s="673">
        <v>41523</v>
      </c>
      <c r="E41" s="674"/>
      <c r="F41" s="674"/>
      <c r="G41" s="674"/>
      <c r="H41" s="674"/>
      <c r="I41" s="674"/>
      <c r="J41" s="674"/>
      <c r="K41" s="674"/>
      <c r="L41" s="674"/>
      <c r="M41" s="674"/>
      <c r="N41" s="675"/>
      <c r="O41" s="442"/>
      <c r="P41" s="442"/>
      <c r="Q41" s="444"/>
    </row>
    <row r="42" spans="2:14" ht="14.25"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5"/>
    </row>
  </sheetData>
  <sheetProtection/>
  <mergeCells count="68">
    <mergeCell ref="B41:C41"/>
    <mergeCell ref="D41:N41"/>
    <mergeCell ref="M2:N2"/>
    <mergeCell ref="M3:N4"/>
    <mergeCell ref="K35:M35"/>
    <mergeCell ref="C3:L3"/>
    <mergeCell ref="C4:L4"/>
    <mergeCell ref="G31:I31"/>
    <mergeCell ref="K31:M31"/>
    <mergeCell ref="G29:I29"/>
    <mergeCell ref="K29:M29"/>
    <mergeCell ref="C30:E30"/>
    <mergeCell ref="G30:I30"/>
    <mergeCell ref="K30:M30"/>
    <mergeCell ref="C29:E29"/>
    <mergeCell ref="C32:E32"/>
    <mergeCell ref="G32:I32"/>
    <mergeCell ref="K32:M32"/>
    <mergeCell ref="C31:E31"/>
    <mergeCell ref="G27:I27"/>
    <mergeCell ref="K27:M27"/>
    <mergeCell ref="C28:E28"/>
    <mergeCell ref="G28:I28"/>
    <mergeCell ref="K28:M28"/>
    <mergeCell ref="C27:E27"/>
    <mergeCell ref="C23:E23"/>
    <mergeCell ref="G23:I23"/>
    <mergeCell ref="C25:E25"/>
    <mergeCell ref="G25:I25"/>
    <mergeCell ref="K25:M25"/>
    <mergeCell ref="C26:E26"/>
    <mergeCell ref="G26:I26"/>
    <mergeCell ref="K26:M26"/>
    <mergeCell ref="C22:E22"/>
    <mergeCell ref="G22:I22"/>
    <mergeCell ref="K22:M22"/>
    <mergeCell ref="C21:E21"/>
    <mergeCell ref="K34:M34"/>
    <mergeCell ref="B37:M37"/>
    <mergeCell ref="K23:M23"/>
    <mergeCell ref="C24:E24"/>
    <mergeCell ref="G24:I24"/>
    <mergeCell ref="K24:M24"/>
    <mergeCell ref="B38:M38"/>
    <mergeCell ref="G33:I33"/>
    <mergeCell ref="G34:I34"/>
    <mergeCell ref="C33:E33"/>
    <mergeCell ref="C34:E34"/>
    <mergeCell ref="C35:E35"/>
    <mergeCell ref="G35:I35"/>
    <mergeCell ref="K33:M33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D8:E8"/>
    <mergeCell ref="H8:I8"/>
    <mergeCell ref="G21:I21"/>
    <mergeCell ref="K21:M21"/>
    <mergeCell ref="F18:N18"/>
    <mergeCell ref="B20:N20"/>
    <mergeCell ref="K17:L17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9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46">
      <selection activeCell="I90" sqref="I90"/>
    </sheetView>
  </sheetViews>
  <sheetFormatPr defaultColWidth="11.00390625" defaultRowHeight="13.5" customHeight="1"/>
  <cols>
    <col min="1" max="1" width="2.625" style="11" customWidth="1"/>
    <col min="2" max="2" width="14.50390625" style="26" customWidth="1"/>
    <col min="3" max="3" width="20.75390625" style="27" customWidth="1"/>
    <col min="4" max="4" width="10.625" style="27" customWidth="1"/>
    <col min="5" max="5" width="6.00390625" style="29" customWidth="1"/>
    <col min="6" max="6" width="3.375" style="29" customWidth="1"/>
    <col min="7" max="7" width="9.375" style="40" customWidth="1"/>
    <col min="8" max="8" width="21.375" style="27" customWidth="1"/>
    <col min="9" max="9" width="11.125" style="27" customWidth="1"/>
    <col min="10" max="10" width="5.625" style="29" customWidth="1"/>
    <col min="11" max="11" width="4.00390625" style="29" customWidth="1"/>
    <col min="12" max="12" width="14.625" style="26" customWidth="1"/>
    <col min="13" max="13" width="28.25390625" style="27" customWidth="1"/>
    <col min="14" max="14" width="9.00390625" style="27" customWidth="1"/>
    <col min="15" max="15" width="4.875" style="29" customWidth="1"/>
    <col min="16" max="16" width="4.50390625" style="29" customWidth="1"/>
    <col min="17" max="17" width="1.75390625" style="10" customWidth="1"/>
    <col min="18" max="16384" width="11.00390625" style="11" customWidth="1"/>
  </cols>
  <sheetData>
    <row r="1" spans="2:16" ht="13.5" customHeight="1">
      <c r="B1" s="115"/>
      <c r="C1" s="226"/>
      <c r="D1" s="227"/>
      <c r="E1" s="227"/>
      <c r="F1" s="227"/>
      <c r="G1" s="227"/>
      <c r="H1" s="227"/>
      <c r="I1" s="227"/>
      <c r="J1" s="227"/>
      <c r="K1" s="227"/>
      <c r="L1" s="228"/>
      <c r="M1" s="229"/>
      <c r="N1" s="218"/>
      <c r="O1" s="219"/>
      <c r="P1" s="220"/>
    </row>
    <row r="2" spans="2:17" s="31" customFormat="1" ht="15.75" customHeight="1">
      <c r="B2" s="216"/>
      <c r="C2" s="753" t="s">
        <v>288</v>
      </c>
      <c r="D2" s="754"/>
      <c r="E2" s="754"/>
      <c r="F2" s="754"/>
      <c r="G2" s="754"/>
      <c r="H2" s="754"/>
      <c r="I2" s="754"/>
      <c r="J2" s="754"/>
      <c r="K2" s="754"/>
      <c r="L2" s="754"/>
      <c r="M2" s="755"/>
      <c r="N2" s="753" t="s">
        <v>421</v>
      </c>
      <c r="O2" s="754"/>
      <c r="P2" s="755"/>
      <c r="Q2" s="8"/>
    </row>
    <row r="3" spans="2:16" s="38" customFormat="1" ht="10.5" customHeight="1">
      <c r="B3" s="216"/>
      <c r="C3" s="753" t="s">
        <v>289</v>
      </c>
      <c r="D3" s="754"/>
      <c r="E3" s="754"/>
      <c r="F3" s="754"/>
      <c r="G3" s="754"/>
      <c r="H3" s="754"/>
      <c r="I3" s="754"/>
      <c r="J3" s="754"/>
      <c r="K3" s="754"/>
      <c r="L3" s="754"/>
      <c r="M3" s="755"/>
      <c r="N3" s="756" t="s">
        <v>296</v>
      </c>
      <c r="O3" s="757"/>
      <c r="P3" s="758"/>
    </row>
    <row r="4" spans="2:16" s="31" customFormat="1" ht="8.25" customHeight="1" thickBot="1">
      <c r="B4" s="217"/>
      <c r="C4" s="221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221"/>
      <c r="O4" s="222"/>
      <c r="P4" s="223"/>
    </row>
    <row r="5" spans="2:17" s="38" customFormat="1" ht="29.25" customHeight="1" thickBot="1">
      <c r="B5" s="737" t="s">
        <v>478</v>
      </c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9"/>
      <c r="Q5" s="37"/>
    </row>
    <row r="6" spans="2:17" s="38" customFormat="1" ht="25.5" customHeight="1" thickBot="1">
      <c r="B6" s="688" t="s">
        <v>371</v>
      </c>
      <c r="C6" s="690"/>
      <c r="D6" s="690"/>
      <c r="E6" s="690"/>
      <c r="F6" s="761" t="s">
        <v>372</v>
      </c>
      <c r="G6" s="690"/>
      <c r="H6" s="690"/>
      <c r="I6" s="690"/>
      <c r="J6" s="690"/>
      <c r="K6" s="690"/>
      <c r="L6" s="690"/>
      <c r="M6" s="690"/>
      <c r="N6" s="690"/>
      <c r="O6" s="690"/>
      <c r="P6" s="689"/>
      <c r="Q6" s="37"/>
    </row>
    <row r="7" spans="2:17" s="38" customFormat="1" ht="13.5" customHeight="1" thickBot="1">
      <c r="B7" s="224" t="s">
        <v>52</v>
      </c>
      <c r="C7" s="737" t="s">
        <v>0</v>
      </c>
      <c r="D7" s="738"/>
      <c r="E7" s="738"/>
      <c r="F7" s="740" t="s">
        <v>52</v>
      </c>
      <c r="G7" s="741"/>
      <c r="H7" s="690" t="s">
        <v>0</v>
      </c>
      <c r="I7" s="690"/>
      <c r="J7" s="689"/>
      <c r="K7" s="688" t="s">
        <v>52</v>
      </c>
      <c r="L7" s="742"/>
      <c r="M7" s="690" t="s">
        <v>0</v>
      </c>
      <c r="N7" s="690"/>
      <c r="O7" s="690"/>
      <c r="P7" s="689"/>
      <c r="Q7" s="37"/>
    </row>
    <row r="8" spans="2:16" ht="12.75" customHeight="1">
      <c r="B8" s="483">
        <v>141420</v>
      </c>
      <c r="C8" s="762" t="s">
        <v>20</v>
      </c>
      <c r="D8" s="763"/>
      <c r="E8" s="763"/>
      <c r="F8" s="787">
        <v>151310</v>
      </c>
      <c r="G8" s="788"/>
      <c r="H8" s="762" t="s">
        <v>27</v>
      </c>
      <c r="I8" s="763"/>
      <c r="J8" s="764"/>
      <c r="K8" s="765">
        <v>151650</v>
      </c>
      <c r="L8" s="766"/>
      <c r="M8" s="743" t="s">
        <v>43</v>
      </c>
      <c r="N8" s="743"/>
      <c r="O8" s="743"/>
      <c r="P8" s="744"/>
    </row>
    <row r="9" spans="2:16" ht="12.75" customHeight="1">
      <c r="B9" s="156">
        <v>141421</v>
      </c>
      <c r="C9" s="724" t="s">
        <v>408</v>
      </c>
      <c r="D9" s="725"/>
      <c r="E9" s="725"/>
      <c r="F9" s="735">
        <v>151311</v>
      </c>
      <c r="G9" s="736"/>
      <c r="H9" s="732" t="s">
        <v>241</v>
      </c>
      <c r="I9" s="733"/>
      <c r="J9" s="734"/>
      <c r="K9" s="730">
        <v>151651</v>
      </c>
      <c r="L9" s="731"/>
      <c r="M9" s="725" t="s">
        <v>373</v>
      </c>
      <c r="N9" s="725"/>
      <c r="O9" s="725"/>
      <c r="P9" s="726"/>
    </row>
    <row r="10" spans="2:16" ht="12.75" customHeight="1">
      <c r="B10" s="158">
        <v>141090</v>
      </c>
      <c r="C10" s="724" t="s">
        <v>58</v>
      </c>
      <c r="D10" s="752"/>
      <c r="E10" s="752"/>
      <c r="F10" s="735">
        <v>151320</v>
      </c>
      <c r="G10" s="736"/>
      <c r="H10" s="732" t="s">
        <v>29</v>
      </c>
      <c r="I10" s="733"/>
      <c r="J10" s="734"/>
      <c r="K10" s="730">
        <v>151610</v>
      </c>
      <c r="L10" s="731"/>
      <c r="M10" s="724" t="s">
        <v>374</v>
      </c>
      <c r="N10" s="725"/>
      <c r="O10" s="725"/>
      <c r="P10" s="726"/>
    </row>
    <row r="11" spans="2:16" ht="12.75" customHeight="1">
      <c r="B11" s="477">
        <v>141091</v>
      </c>
      <c r="C11" s="724" t="s">
        <v>375</v>
      </c>
      <c r="D11" s="725"/>
      <c r="E11" s="725"/>
      <c r="F11" s="759">
        <v>151321</v>
      </c>
      <c r="G11" s="760"/>
      <c r="H11" s="732" t="s">
        <v>409</v>
      </c>
      <c r="I11" s="733"/>
      <c r="J11" s="734"/>
      <c r="K11" s="730">
        <v>151611</v>
      </c>
      <c r="L11" s="731"/>
      <c r="M11" s="724" t="s">
        <v>376</v>
      </c>
      <c r="N11" s="725"/>
      <c r="O11" s="725"/>
      <c r="P11" s="726"/>
    </row>
    <row r="12" spans="2:16" ht="12.75" customHeight="1">
      <c r="B12" s="158">
        <v>141060</v>
      </c>
      <c r="C12" s="724" t="s">
        <v>133</v>
      </c>
      <c r="D12" s="752"/>
      <c r="E12" s="752"/>
      <c r="F12" s="747">
        <v>151050</v>
      </c>
      <c r="G12" s="748"/>
      <c r="H12" s="732" t="s">
        <v>21</v>
      </c>
      <c r="I12" s="733"/>
      <c r="J12" s="734"/>
      <c r="K12" s="730">
        <v>151600</v>
      </c>
      <c r="L12" s="731"/>
      <c r="M12" s="114" t="s">
        <v>26</v>
      </c>
      <c r="N12" s="114"/>
      <c r="O12" s="114"/>
      <c r="P12" s="160"/>
    </row>
    <row r="13" spans="2:16" ht="12.75" customHeight="1">
      <c r="B13" s="158">
        <v>141061</v>
      </c>
      <c r="C13" s="113" t="s">
        <v>242</v>
      </c>
      <c r="D13" s="157"/>
      <c r="E13" s="157"/>
      <c r="F13" s="735">
        <v>151051</v>
      </c>
      <c r="G13" s="736"/>
      <c r="H13" s="732" t="s">
        <v>410</v>
      </c>
      <c r="I13" s="733"/>
      <c r="J13" s="734"/>
      <c r="K13" s="730">
        <v>151601</v>
      </c>
      <c r="L13" s="731"/>
      <c r="M13" s="725" t="s">
        <v>249</v>
      </c>
      <c r="N13" s="725"/>
      <c r="O13" s="725"/>
      <c r="P13" s="726"/>
    </row>
    <row r="14" spans="2:16" ht="12.75" customHeight="1">
      <c r="B14" s="158">
        <v>151350</v>
      </c>
      <c r="C14" s="113" t="s">
        <v>36</v>
      </c>
      <c r="D14" s="157"/>
      <c r="E14" s="157"/>
      <c r="F14" s="735">
        <v>132500</v>
      </c>
      <c r="G14" s="736"/>
      <c r="H14" s="732" t="s">
        <v>61</v>
      </c>
      <c r="I14" s="733"/>
      <c r="J14" s="734"/>
      <c r="K14" s="730">
        <v>151700</v>
      </c>
      <c r="L14" s="731"/>
      <c r="M14" s="114" t="s">
        <v>28</v>
      </c>
      <c r="N14" s="114"/>
      <c r="O14" s="114"/>
      <c r="P14" s="160"/>
    </row>
    <row r="15" spans="2:16" ht="12.75" customHeight="1">
      <c r="B15" s="158">
        <v>151351</v>
      </c>
      <c r="C15" s="113" t="s">
        <v>245</v>
      </c>
      <c r="D15" s="157"/>
      <c r="E15" s="157"/>
      <c r="F15" s="745">
        <v>151052</v>
      </c>
      <c r="G15" s="746"/>
      <c r="H15" s="767" t="s">
        <v>424</v>
      </c>
      <c r="I15" s="768"/>
      <c r="J15" s="769"/>
      <c r="K15" s="730">
        <v>151701</v>
      </c>
      <c r="L15" s="731"/>
      <c r="M15" s="725" t="s">
        <v>250</v>
      </c>
      <c r="N15" s="725"/>
      <c r="O15" s="725"/>
      <c r="P15" s="726"/>
    </row>
    <row r="16" spans="2:16" ht="12.75" customHeight="1">
      <c r="B16" s="158">
        <v>151640</v>
      </c>
      <c r="C16" s="113" t="s">
        <v>42</v>
      </c>
      <c r="D16" s="157"/>
      <c r="E16" s="157"/>
      <c r="F16" s="735">
        <v>141100</v>
      </c>
      <c r="G16" s="736"/>
      <c r="H16" s="732" t="s">
        <v>377</v>
      </c>
      <c r="I16" s="733"/>
      <c r="J16" s="734"/>
      <c r="K16" s="730">
        <v>151750</v>
      </c>
      <c r="L16" s="731"/>
      <c r="M16" s="114" t="s">
        <v>30</v>
      </c>
      <c r="N16" s="114"/>
      <c r="O16" s="114"/>
      <c r="P16" s="160"/>
    </row>
    <row r="17" spans="2:16" ht="12.75" customHeight="1">
      <c r="B17" s="158">
        <v>151641</v>
      </c>
      <c r="C17" s="113" t="s">
        <v>379</v>
      </c>
      <c r="D17" s="157"/>
      <c r="E17" s="157"/>
      <c r="F17" s="735">
        <v>141101</v>
      </c>
      <c r="G17" s="736"/>
      <c r="H17" s="732" t="s">
        <v>378</v>
      </c>
      <c r="I17" s="733"/>
      <c r="J17" s="734"/>
      <c r="K17" s="730">
        <v>151751</v>
      </c>
      <c r="L17" s="731"/>
      <c r="M17" s="725" t="s">
        <v>251</v>
      </c>
      <c r="N17" s="725"/>
      <c r="O17" s="725"/>
      <c r="P17" s="726"/>
    </row>
    <row r="18" spans="2:16" ht="12.75" customHeight="1">
      <c r="B18" s="158">
        <v>141600</v>
      </c>
      <c r="C18" s="724" t="s">
        <v>136</v>
      </c>
      <c r="D18" s="752"/>
      <c r="E18" s="752"/>
      <c r="F18" s="735">
        <v>141110</v>
      </c>
      <c r="G18" s="736"/>
      <c r="H18" s="732" t="s">
        <v>411</v>
      </c>
      <c r="I18" s="733"/>
      <c r="J18" s="734"/>
      <c r="K18" s="730">
        <v>151020</v>
      </c>
      <c r="L18" s="731"/>
      <c r="M18" s="114" t="s">
        <v>416</v>
      </c>
      <c r="N18" s="114"/>
      <c r="O18" s="114"/>
      <c r="P18" s="160"/>
    </row>
    <row r="19" spans="2:16" ht="12.75" customHeight="1">
      <c r="B19" s="158">
        <v>141601</v>
      </c>
      <c r="C19" s="724" t="s">
        <v>381</v>
      </c>
      <c r="D19" s="752"/>
      <c r="E19" s="752"/>
      <c r="F19" s="735">
        <v>141111</v>
      </c>
      <c r="G19" s="736"/>
      <c r="H19" s="732" t="s">
        <v>380</v>
      </c>
      <c r="I19" s="733"/>
      <c r="J19" s="734"/>
      <c r="K19" s="730">
        <v>151021</v>
      </c>
      <c r="L19" s="731"/>
      <c r="M19" s="725" t="s">
        <v>253</v>
      </c>
      <c r="N19" s="725"/>
      <c r="O19" s="725"/>
      <c r="P19" s="726"/>
    </row>
    <row r="20" spans="2:16" ht="12.75" customHeight="1">
      <c r="B20" s="158">
        <v>151360</v>
      </c>
      <c r="C20" s="724" t="s">
        <v>45</v>
      </c>
      <c r="D20" s="752"/>
      <c r="E20" s="752"/>
      <c r="F20" s="735">
        <v>141150</v>
      </c>
      <c r="G20" s="736"/>
      <c r="H20" s="732" t="s">
        <v>406</v>
      </c>
      <c r="I20" s="733"/>
      <c r="J20" s="734"/>
      <c r="K20" s="730">
        <v>151800</v>
      </c>
      <c r="L20" s="731"/>
      <c r="M20" s="724" t="s">
        <v>425</v>
      </c>
      <c r="N20" s="725"/>
      <c r="O20" s="725"/>
      <c r="P20" s="726"/>
    </row>
    <row r="21" spans="2:16" ht="12.75" customHeight="1">
      <c r="B21" s="158">
        <v>151361</v>
      </c>
      <c r="C21" s="724" t="s">
        <v>248</v>
      </c>
      <c r="D21" s="725"/>
      <c r="E21" s="725"/>
      <c r="F21" s="735">
        <v>141525</v>
      </c>
      <c r="G21" s="736"/>
      <c r="H21" s="732" t="s">
        <v>265</v>
      </c>
      <c r="I21" s="733"/>
      <c r="J21" s="734"/>
      <c r="K21" s="730">
        <v>151801</v>
      </c>
      <c r="L21" s="731"/>
      <c r="M21" s="724" t="s">
        <v>426</v>
      </c>
      <c r="N21" s="725"/>
      <c r="O21" s="725"/>
      <c r="P21" s="726"/>
    </row>
    <row r="22" spans="2:16" ht="12.75" customHeight="1">
      <c r="B22" s="158">
        <v>151370</v>
      </c>
      <c r="C22" s="724" t="s">
        <v>31</v>
      </c>
      <c r="D22" s="752"/>
      <c r="E22" s="752"/>
      <c r="F22" s="735">
        <v>141130</v>
      </c>
      <c r="G22" s="736"/>
      <c r="H22" s="732" t="s">
        <v>176</v>
      </c>
      <c r="I22" s="733"/>
      <c r="J22" s="734"/>
      <c r="K22" s="730">
        <v>151330</v>
      </c>
      <c r="L22" s="731"/>
      <c r="M22" s="464" t="s">
        <v>59</v>
      </c>
      <c r="N22" s="465"/>
      <c r="O22" s="465"/>
      <c r="P22" s="466"/>
    </row>
    <row r="23" spans="2:16" ht="12.75" customHeight="1">
      <c r="B23" s="158">
        <v>151371</v>
      </c>
      <c r="C23" s="724" t="s">
        <v>252</v>
      </c>
      <c r="D23" s="752"/>
      <c r="E23" s="752"/>
      <c r="F23" s="735">
        <v>142000</v>
      </c>
      <c r="G23" s="736"/>
      <c r="H23" s="732" t="s">
        <v>382</v>
      </c>
      <c r="I23" s="733"/>
      <c r="J23" s="734"/>
      <c r="K23" s="730">
        <v>151331</v>
      </c>
      <c r="L23" s="731"/>
      <c r="M23" s="724" t="s">
        <v>290</v>
      </c>
      <c r="N23" s="725"/>
      <c r="O23" s="725"/>
      <c r="P23" s="726"/>
    </row>
    <row r="24" spans="2:16" ht="12.75" customHeight="1">
      <c r="B24" s="158">
        <v>151380</v>
      </c>
      <c r="C24" s="724" t="s">
        <v>32</v>
      </c>
      <c r="D24" s="752"/>
      <c r="E24" s="752"/>
      <c r="F24" s="735">
        <v>142001</v>
      </c>
      <c r="G24" s="736"/>
      <c r="H24" s="732" t="s">
        <v>383</v>
      </c>
      <c r="I24" s="733"/>
      <c r="J24" s="734"/>
      <c r="K24" s="730">
        <v>151250</v>
      </c>
      <c r="L24" s="731"/>
      <c r="M24" s="724" t="s">
        <v>217</v>
      </c>
      <c r="N24" s="725"/>
      <c r="O24" s="725"/>
      <c r="P24" s="726"/>
    </row>
    <row r="25" spans="2:16" ht="12.75" customHeight="1">
      <c r="B25" s="158">
        <v>151381</v>
      </c>
      <c r="C25" s="724" t="s">
        <v>254</v>
      </c>
      <c r="D25" s="752"/>
      <c r="E25" s="752"/>
      <c r="F25" s="735">
        <v>151300</v>
      </c>
      <c r="G25" s="736"/>
      <c r="H25" s="732" t="s">
        <v>33</v>
      </c>
      <c r="I25" s="733"/>
      <c r="J25" s="734"/>
      <c r="K25" s="730">
        <v>151251</v>
      </c>
      <c r="L25" s="731"/>
      <c r="M25" s="724" t="s">
        <v>291</v>
      </c>
      <c r="N25" s="725"/>
      <c r="O25" s="725"/>
      <c r="P25" s="726"/>
    </row>
    <row r="26" spans="2:16" ht="12.75" customHeight="1">
      <c r="B26" s="158">
        <v>151760</v>
      </c>
      <c r="C26" s="464" t="s">
        <v>23</v>
      </c>
      <c r="D26" s="465"/>
      <c r="E26" s="465"/>
      <c r="F26" s="735">
        <v>151301</v>
      </c>
      <c r="G26" s="736"/>
      <c r="H26" s="732" t="s">
        <v>243</v>
      </c>
      <c r="I26" s="733"/>
      <c r="J26" s="734"/>
      <c r="K26" s="730">
        <v>151410</v>
      </c>
      <c r="L26" s="731"/>
      <c r="M26" s="724" t="s">
        <v>399</v>
      </c>
      <c r="N26" s="725"/>
      <c r="O26" s="725"/>
      <c r="P26" s="726"/>
    </row>
    <row r="27" spans="2:16" ht="12.75" customHeight="1">
      <c r="B27" s="158">
        <v>151761</v>
      </c>
      <c r="C27" s="724" t="s">
        <v>384</v>
      </c>
      <c r="D27" s="725"/>
      <c r="E27" s="725"/>
      <c r="F27" s="735">
        <v>151100</v>
      </c>
      <c r="G27" s="736"/>
      <c r="H27" s="732" t="s">
        <v>407</v>
      </c>
      <c r="I27" s="733"/>
      <c r="J27" s="734"/>
      <c r="K27" s="730">
        <v>151411</v>
      </c>
      <c r="L27" s="731"/>
      <c r="M27" s="724" t="s">
        <v>385</v>
      </c>
      <c r="N27" s="725"/>
      <c r="O27" s="725"/>
      <c r="P27" s="726"/>
    </row>
    <row r="28" spans="2:16" ht="12.75" customHeight="1">
      <c r="B28" s="158">
        <v>144000</v>
      </c>
      <c r="C28" s="724" t="s">
        <v>427</v>
      </c>
      <c r="D28" s="725"/>
      <c r="E28" s="725"/>
      <c r="F28" s="735">
        <v>151101</v>
      </c>
      <c r="G28" s="736"/>
      <c r="H28" s="732" t="s">
        <v>244</v>
      </c>
      <c r="I28" s="733"/>
      <c r="J28" s="734"/>
      <c r="K28" s="730">
        <v>151270</v>
      </c>
      <c r="L28" s="731"/>
      <c r="M28" s="724" t="s">
        <v>218</v>
      </c>
      <c r="N28" s="725"/>
      <c r="O28" s="725"/>
      <c r="P28" s="726"/>
    </row>
    <row r="29" spans="2:16" ht="15.75" customHeight="1">
      <c r="B29" s="158">
        <v>144001</v>
      </c>
      <c r="C29" s="724" t="s">
        <v>428</v>
      </c>
      <c r="D29" s="725"/>
      <c r="E29" s="725"/>
      <c r="F29" s="735">
        <v>151340</v>
      </c>
      <c r="G29" s="736"/>
      <c r="H29" s="732" t="s">
        <v>386</v>
      </c>
      <c r="I29" s="733"/>
      <c r="J29" s="734"/>
      <c r="K29" s="730">
        <v>151271</v>
      </c>
      <c r="L29" s="731"/>
      <c r="M29" s="724" t="s">
        <v>255</v>
      </c>
      <c r="N29" s="725"/>
      <c r="O29" s="725"/>
      <c r="P29" s="726"/>
    </row>
    <row r="30" spans="2:16" ht="12.75" customHeight="1">
      <c r="B30" s="158">
        <v>151390</v>
      </c>
      <c r="C30" s="113" t="s">
        <v>34</v>
      </c>
      <c r="D30" s="157"/>
      <c r="E30" s="157"/>
      <c r="F30" s="735">
        <v>151341</v>
      </c>
      <c r="G30" s="736"/>
      <c r="H30" s="732" t="s">
        <v>412</v>
      </c>
      <c r="I30" s="733"/>
      <c r="J30" s="734"/>
      <c r="K30" s="730">
        <v>241150</v>
      </c>
      <c r="L30" s="731"/>
      <c r="M30" s="724" t="s">
        <v>175</v>
      </c>
      <c r="N30" s="725"/>
      <c r="O30" s="725"/>
      <c r="P30" s="726"/>
    </row>
    <row r="31" spans="2:16" ht="12.75" customHeight="1">
      <c r="B31" s="158">
        <v>151391</v>
      </c>
      <c r="C31" s="724" t="s">
        <v>256</v>
      </c>
      <c r="D31" s="725"/>
      <c r="E31" s="725"/>
      <c r="F31" s="735">
        <v>151200</v>
      </c>
      <c r="G31" s="736"/>
      <c r="H31" s="732" t="s">
        <v>35</v>
      </c>
      <c r="I31" s="733"/>
      <c r="J31" s="734"/>
      <c r="K31" s="730">
        <v>241350</v>
      </c>
      <c r="L31" s="731"/>
      <c r="M31" s="724" t="s">
        <v>60</v>
      </c>
      <c r="N31" s="725"/>
      <c r="O31" s="725"/>
      <c r="P31" s="160"/>
    </row>
    <row r="32" spans="2:16" ht="12.75" customHeight="1">
      <c r="B32" s="158">
        <v>141280</v>
      </c>
      <c r="C32" s="113" t="s">
        <v>39</v>
      </c>
      <c r="D32" s="157"/>
      <c r="E32" s="157"/>
      <c r="F32" s="735">
        <v>151201</v>
      </c>
      <c r="G32" s="736"/>
      <c r="H32" s="732" t="s">
        <v>413</v>
      </c>
      <c r="I32" s="733"/>
      <c r="J32" s="734"/>
      <c r="K32" s="730">
        <v>151130</v>
      </c>
      <c r="L32" s="731"/>
      <c r="M32" s="114" t="s">
        <v>37</v>
      </c>
      <c r="N32" s="114"/>
      <c r="O32" s="114"/>
      <c r="P32" s="160"/>
    </row>
    <row r="33" spans="2:16" ht="12.75" customHeight="1">
      <c r="B33" s="158">
        <v>141281</v>
      </c>
      <c r="C33" s="724" t="s">
        <v>258</v>
      </c>
      <c r="D33" s="725"/>
      <c r="E33" s="725"/>
      <c r="F33" s="735">
        <v>151120</v>
      </c>
      <c r="G33" s="736"/>
      <c r="H33" s="732" t="s">
        <v>38</v>
      </c>
      <c r="I33" s="733"/>
      <c r="J33" s="734"/>
      <c r="K33" s="730">
        <v>151131</v>
      </c>
      <c r="L33" s="731"/>
      <c r="M33" s="724" t="s">
        <v>257</v>
      </c>
      <c r="N33" s="725"/>
      <c r="O33" s="725"/>
      <c r="P33" s="726"/>
    </row>
    <row r="34" spans="2:16" ht="12.75" customHeight="1">
      <c r="B34" s="158">
        <v>141430</v>
      </c>
      <c r="C34" s="724" t="s">
        <v>24</v>
      </c>
      <c r="D34" s="725"/>
      <c r="E34" s="725"/>
      <c r="F34" s="735">
        <v>151121</v>
      </c>
      <c r="G34" s="736"/>
      <c r="H34" s="732" t="s">
        <v>387</v>
      </c>
      <c r="I34" s="733"/>
      <c r="J34" s="734"/>
      <c r="K34" s="730">
        <v>241290</v>
      </c>
      <c r="L34" s="731"/>
      <c r="M34" s="114" t="s">
        <v>40</v>
      </c>
      <c r="N34" s="114"/>
      <c r="O34" s="114"/>
      <c r="P34" s="160"/>
    </row>
    <row r="35" spans="2:16" ht="12.75" customHeight="1">
      <c r="B35" s="158">
        <v>141431</v>
      </c>
      <c r="C35" s="724" t="s">
        <v>388</v>
      </c>
      <c r="D35" s="725"/>
      <c r="E35" s="725"/>
      <c r="F35" s="735">
        <v>151400</v>
      </c>
      <c r="G35" s="736"/>
      <c r="H35" s="732" t="s">
        <v>22</v>
      </c>
      <c r="I35" s="733"/>
      <c r="J35" s="734"/>
      <c r="K35" s="730">
        <v>241291</v>
      </c>
      <c r="L35" s="731"/>
      <c r="M35" s="725" t="s">
        <v>389</v>
      </c>
      <c r="N35" s="725"/>
      <c r="O35" s="725"/>
      <c r="P35" s="726"/>
    </row>
    <row r="36" spans="2:16" ht="12.75" customHeight="1">
      <c r="B36" s="158">
        <v>141550</v>
      </c>
      <c r="C36" s="113" t="s">
        <v>62</v>
      </c>
      <c r="D36" s="157"/>
      <c r="E36" s="157"/>
      <c r="F36" s="735">
        <v>151401</v>
      </c>
      <c r="G36" s="736"/>
      <c r="H36" s="732" t="s">
        <v>414</v>
      </c>
      <c r="I36" s="733"/>
      <c r="J36" s="734"/>
      <c r="K36" s="730">
        <v>151150</v>
      </c>
      <c r="L36" s="731"/>
      <c r="M36" s="725" t="s">
        <v>390</v>
      </c>
      <c r="N36" s="725"/>
      <c r="O36" s="725"/>
      <c r="P36" s="726"/>
    </row>
    <row r="37" spans="2:16" ht="12.75" customHeight="1">
      <c r="B37" s="158">
        <v>141551</v>
      </c>
      <c r="C37" s="724" t="s">
        <v>391</v>
      </c>
      <c r="D37" s="725"/>
      <c r="E37" s="725"/>
      <c r="F37" s="735">
        <v>151550</v>
      </c>
      <c r="G37" s="736"/>
      <c r="H37" s="732" t="s">
        <v>41</v>
      </c>
      <c r="I37" s="733"/>
      <c r="J37" s="734"/>
      <c r="K37" s="730">
        <v>151151</v>
      </c>
      <c r="L37" s="731"/>
      <c r="M37" s="725" t="s">
        <v>259</v>
      </c>
      <c r="N37" s="725"/>
      <c r="O37" s="725"/>
      <c r="P37" s="726"/>
    </row>
    <row r="38" spans="2:16" ht="12.75" customHeight="1">
      <c r="B38" s="158">
        <v>151620</v>
      </c>
      <c r="C38" s="113" t="s">
        <v>237</v>
      </c>
      <c r="D38" s="157"/>
      <c r="E38" s="157"/>
      <c r="F38" s="735">
        <v>151551</v>
      </c>
      <c r="G38" s="736"/>
      <c r="H38" s="732" t="s">
        <v>246</v>
      </c>
      <c r="I38" s="733"/>
      <c r="J38" s="734"/>
      <c r="K38" s="730">
        <v>141500</v>
      </c>
      <c r="L38" s="731"/>
      <c r="M38" s="725" t="s">
        <v>392</v>
      </c>
      <c r="N38" s="725"/>
      <c r="O38" s="725"/>
      <c r="P38" s="726"/>
    </row>
    <row r="39" spans="2:16" ht="17.25" customHeight="1">
      <c r="B39" s="158">
        <v>151621</v>
      </c>
      <c r="C39" s="724" t="s">
        <v>260</v>
      </c>
      <c r="D39" s="725"/>
      <c r="E39" s="725"/>
      <c r="F39" s="735">
        <v>141450</v>
      </c>
      <c r="G39" s="736"/>
      <c r="H39" s="732" t="s">
        <v>216</v>
      </c>
      <c r="I39" s="733"/>
      <c r="J39" s="734"/>
      <c r="K39" s="730">
        <v>141700</v>
      </c>
      <c r="L39" s="731"/>
      <c r="M39" s="725" t="s">
        <v>393</v>
      </c>
      <c r="N39" s="725"/>
      <c r="O39" s="725"/>
      <c r="P39" s="726"/>
    </row>
    <row r="40" spans="2:16" ht="12.75" customHeight="1" thickBot="1">
      <c r="B40" s="484">
        <v>141000</v>
      </c>
      <c r="C40" s="792" t="s">
        <v>63</v>
      </c>
      <c r="D40" s="793"/>
      <c r="E40" s="793"/>
      <c r="F40" s="735">
        <v>141451</v>
      </c>
      <c r="G40" s="736"/>
      <c r="H40" s="732" t="s">
        <v>247</v>
      </c>
      <c r="I40" s="733"/>
      <c r="J40" s="734"/>
      <c r="K40" s="730">
        <v>141300</v>
      </c>
      <c r="L40" s="731"/>
      <c r="M40" s="725" t="s">
        <v>44</v>
      </c>
      <c r="N40" s="725"/>
      <c r="O40" s="725"/>
      <c r="P40" s="726"/>
    </row>
    <row r="41" spans="2:17" ht="15" customHeight="1">
      <c r="B41" s="485"/>
      <c r="C41" s="486"/>
      <c r="D41" s="486"/>
      <c r="E41" s="486"/>
      <c r="F41" s="735">
        <v>151850</v>
      </c>
      <c r="G41" s="736"/>
      <c r="H41" s="732" t="s">
        <v>394</v>
      </c>
      <c r="I41" s="733"/>
      <c r="J41" s="734"/>
      <c r="K41" s="796">
        <v>141301</v>
      </c>
      <c r="L41" s="797"/>
      <c r="M41" s="798" t="s">
        <v>261</v>
      </c>
      <c r="N41" s="798"/>
      <c r="O41" s="798"/>
      <c r="P41" s="799"/>
      <c r="Q41" s="478"/>
    </row>
    <row r="42" spans="2:17" ht="15" customHeight="1">
      <c r="B42" s="486"/>
      <c r="C42" s="486"/>
      <c r="D42" s="486"/>
      <c r="E42" s="486"/>
      <c r="F42" s="735">
        <v>151851</v>
      </c>
      <c r="G42" s="736"/>
      <c r="H42" s="732" t="s">
        <v>415</v>
      </c>
      <c r="I42" s="733"/>
      <c r="J42" s="734"/>
      <c r="K42" s="730">
        <v>151160</v>
      </c>
      <c r="L42" s="731"/>
      <c r="M42" s="725" t="s">
        <v>400</v>
      </c>
      <c r="N42" s="725"/>
      <c r="O42" s="725"/>
      <c r="P42" s="726"/>
      <c r="Q42" s="478"/>
    </row>
    <row r="43" spans="2:17" ht="15.75" customHeight="1" thickBot="1">
      <c r="B43" s="486"/>
      <c r="C43" s="486"/>
      <c r="D43" s="486"/>
      <c r="E43" s="486"/>
      <c r="F43" s="823">
        <v>151403</v>
      </c>
      <c r="G43" s="801"/>
      <c r="H43" s="824" t="s">
        <v>464</v>
      </c>
      <c r="I43" s="825"/>
      <c r="J43" s="826"/>
      <c r="K43" s="800">
        <v>151161</v>
      </c>
      <c r="L43" s="801"/>
      <c r="M43" s="802" t="s">
        <v>429</v>
      </c>
      <c r="N43" s="803"/>
      <c r="O43" s="803"/>
      <c r="P43" s="804"/>
      <c r="Q43" s="478"/>
    </row>
    <row r="44" spans="2:16" ht="15" customHeight="1" thickBot="1">
      <c r="B44" s="688" t="s">
        <v>74</v>
      </c>
      <c r="C44" s="690"/>
      <c r="D44" s="690"/>
      <c r="E44" s="690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89"/>
    </row>
    <row r="45" spans="2:16" ht="39" customHeight="1" thickBot="1">
      <c r="B45" s="224" t="s">
        <v>52</v>
      </c>
      <c r="C45" s="143" t="s">
        <v>0</v>
      </c>
      <c r="D45" s="145"/>
      <c r="E45" s="688" t="s">
        <v>212</v>
      </c>
      <c r="F45" s="689"/>
      <c r="G45" s="230" t="s">
        <v>210</v>
      </c>
      <c r="H45" s="143" t="s">
        <v>52</v>
      </c>
      <c r="I45" s="688" t="s">
        <v>0</v>
      </c>
      <c r="J45" s="690"/>
      <c r="K45" s="690"/>
      <c r="L45" s="689"/>
      <c r="M45" s="688" t="s">
        <v>212</v>
      </c>
      <c r="N45" s="689"/>
      <c r="O45" s="688" t="s">
        <v>344</v>
      </c>
      <c r="P45" s="689"/>
    </row>
    <row r="46" spans="2:17" s="31" customFormat="1" ht="13.5" customHeight="1">
      <c r="B46" s="161">
        <v>245280</v>
      </c>
      <c r="C46" s="162" t="s">
        <v>25</v>
      </c>
      <c r="D46" s="163"/>
      <c r="E46" s="164">
        <v>0.8</v>
      </c>
      <c r="F46" s="165"/>
      <c r="G46" s="166">
        <v>60</v>
      </c>
      <c r="H46" s="471">
        <v>253050</v>
      </c>
      <c r="I46" s="832" t="s">
        <v>342</v>
      </c>
      <c r="J46" s="833"/>
      <c r="K46" s="833"/>
      <c r="L46" s="834"/>
      <c r="M46" s="472">
        <v>1500000</v>
      </c>
      <c r="N46" s="473"/>
      <c r="O46" s="474">
        <v>60</v>
      </c>
      <c r="P46" s="167"/>
      <c r="Q46" s="8"/>
    </row>
    <row r="47" spans="2:17" s="31" customFormat="1" ht="13.5" customHeight="1">
      <c r="B47" s="168">
        <v>245200</v>
      </c>
      <c r="C47" s="169" t="s">
        <v>46</v>
      </c>
      <c r="D47" s="170"/>
      <c r="E47" s="171">
        <v>0.8</v>
      </c>
      <c r="F47" s="172"/>
      <c r="G47" s="173">
        <v>60</v>
      </c>
      <c r="H47" s="174">
        <v>253060</v>
      </c>
      <c r="I47" s="770" t="s">
        <v>343</v>
      </c>
      <c r="J47" s="725"/>
      <c r="K47" s="725"/>
      <c r="L47" s="726"/>
      <c r="M47" s="475">
        <v>2500000</v>
      </c>
      <c r="N47" s="175"/>
      <c r="O47" s="476">
        <v>60</v>
      </c>
      <c r="P47" s="176"/>
      <c r="Q47" s="8"/>
    </row>
    <row r="48" spans="2:17" s="31" customFormat="1" ht="13.5" customHeight="1">
      <c r="B48" s="168">
        <v>245050</v>
      </c>
      <c r="C48" s="169" t="s">
        <v>206</v>
      </c>
      <c r="D48" s="170"/>
      <c r="E48" s="171">
        <v>0.8</v>
      </c>
      <c r="F48" s="172"/>
      <c r="G48" s="173">
        <v>48</v>
      </c>
      <c r="H48" s="174">
        <v>253450</v>
      </c>
      <c r="I48" s="770" t="s">
        <v>292</v>
      </c>
      <c r="J48" s="725"/>
      <c r="K48" s="725"/>
      <c r="L48" s="726"/>
      <c r="M48" s="177">
        <v>0.8</v>
      </c>
      <c r="N48" s="175"/>
      <c r="O48" s="476">
        <v>96</v>
      </c>
      <c r="P48" s="176"/>
      <c r="Q48" s="8"/>
    </row>
    <row r="49" spans="2:17" s="31" customFormat="1" ht="13.5" customHeight="1">
      <c r="B49" s="178">
        <v>245290</v>
      </c>
      <c r="C49" s="169" t="s">
        <v>238</v>
      </c>
      <c r="D49" s="460"/>
      <c r="E49" s="171">
        <v>0.8</v>
      </c>
      <c r="F49" s="172"/>
      <c r="G49" s="173">
        <v>60</v>
      </c>
      <c r="H49" s="174">
        <v>253400</v>
      </c>
      <c r="I49" s="770" t="s">
        <v>267</v>
      </c>
      <c r="J49" s="725"/>
      <c r="K49" s="725"/>
      <c r="L49" s="726"/>
      <c r="M49" s="475">
        <v>2000000</v>
      </c>
      <c r="N49" s="175"/>
      <c r="O49" s="476">
        <v>96</v>
      </c>
      <c r="P49" s="176"/>
      <c r="Q49" s="8"/>
    </row>
    <row r="50" spans="2:17" s="31" customFormat="1" ht="13.5" customHeight="1">
      <c r="B50" s="168">
        <v>245150</v>
      </c>
      <c r="C50" s="179" t="s">
        <v>168</v>
      </c>
      <c r="D50" s="180"/>
      <c r="E50" s="171">
        <v>0.8</v>
      </c>
      <c r="F50" s="172"/>
      <c r="G50" s="173">
        <v>60</v>
      </c>
      <c r="H50" s="174">
        <v>253100</v>
      </c>
      <c r="I50" s="770" t="s">
        <v>268</v>
      </c>
      <c r="J50" s="725"/>
      <c r="K50" s="725"/>
      <c r="L50" s="726"/>
      <c r="M50" s="475">
        <v>3100000</v>
      </c>
      <c r="N50" s="175"/>
      <c r="O50" s="476">
        <v>96</v>
      </c>
      <c r="P50" s="176"/>
      <c r="Q50" s="8"/>
    </row>
    <row r="51" spans="2:17" s="31" customFormat="1" ht="13.5" customHeight="1">
      <c r="B51" s="168">
        <v>245100</v>
      </c>
      <c r="C51" s="179" t="s">
        <v>165</v>
      </c>
      <c r="D51" s="180"/>
      <c r="E51" s="171">
        <v>0.8</v>
      </c>
      <c r="F51" s="172"/>
      <c r="G51" s="173">
        <v>60</v>
      </c>
      <c r="H51" s="174">
        <v>253455</v>
      </c>
      <c r="I51" s="770" t="s">
        <v>293</v>
      </c>
      <c r="J51" s="725"/>
      <c r="K51" s="725"/>
      <c r="L51" s="726"/>
      <c r="M51" s="177">
        <v>0.8</v>
      </c>
      <c r="N51" s="175"/>
      <c r="O51" s="476">
        <v>96</v>
      </c>
      <c r="P51" s="176"/>
      <c r="Q51" s="8"/>
    </row>
    <row r="52" spans="2:17" s="31" customFormat="1" ht="13.5" customHeight="1">
      <c r="B52" s="168">
        <v>244100</v>
      </c>
      <c r="C52" s="169" t="s">
        <v>64</v>
      </c>
      <c r="D52" s="170"/>
      <c r="E52" s="171">
        <v>0.8</v>
      </c>
      <c r="F52" s="172"/>
      <c r="G52" s="173">
        <v>36</v>
      </c>
      <c r="H52" s="174">
        <v>253405</v>
      </c>
      <c r="I52" s="770" t="s">
        <v>294</v>
      </c>
      <c r="J52" s="725"/>
      <c r="K52" s="725"/>
      <c r="L52" s="726"/>
      <c r="M52" s="181">
        <v>0.8</v>
      </c>
      <c r="N52" s="175"/>
      <c r="O52" s="476">
        <v>96</v>
      </c>
      <c r="P52" s="176"/>
      <c r="Q52" s="8"/>
    </row>
    <row r="53" spans="2:17" s="31" customFormat="1" ht="13.5" customHeight="1">
      <c r="B53" s="168">
        <v>260000</v>
      </c>
      <c r="C53" s="169" t="s">
        <v>63</v>
      </c>
      <c r="D53" s="170"/>
      <c r="E53" s="171">
        <v>0.8</v>
      </c>
      <c r="F53" s="172"/>
      <c r="G53" s="184" t="s">
        <v>269</v>
      </c>
      <c r="H53" s="174">
        <v>253105</v>
      </c>
      <c r="I53" s="770" t="s">
        <v>295</v>
      </c>
      <c r="J53" s="725"/>
      <c r="K53" s="725"/>
      <c r="L53" s="726"/>
      <c r="M53" s="181">
        <v>0.8</v>
      </c>
      <c r="N53" s="175"/>
      <c r="O53" s="476">
        <v>96</v>
      </c>
      <c r="P53" s="183"/>
      <c r="Q53" s="8"/>
    </row>
    <row r="54" spans="2:17" s="31" customFormat="1" ht="13.5" customHeight="1">
      <c r="B54" s="168">
        <v>244200</v>
      </c>
      <c r="C54" s="169" t="s">
        <v>66</v>
      </c>
      <c r="D54" s="170"/>
      <c r="E54" s="171">
        <v>0.8</v>
      </c>
      <c r="F54" s="172"/>
      <c r="G54" s="173">
        <v>36</v>
      </c>
      <c r="H54" s="174">
        <v>253500</v>
      </c>
      <c r="I54" s="770" t="s">
        <v>370</v>
      </c>
      <c r="J54" s="725"/>
      <c r="K54" s="725"/>
      <c r="L54" s="726"/>
      <c r="M54" s="181">
        <v>0.8</v>
      </c>
      <c r="N54" s="175"/>
      <c r="O54" s="476">
        <v>96</v>
      </c>
      <c r="P54" s="183"/>
      <c r="Q54" s="8"/>
    </row>
    <row r="55" spans="2:17" s="31" customFormat="1" ht="13.5" customHeight="1">
      <c r="B55" s="168">
        <v>244150</v>
      </c>
      <c r="C55" s="169" t="s">
        <v>65</v>
      </c>
      <c r="D55" s="170"/>
      <c r="E55" s="171">
        <v>0.8</v>
      </c>
      <c r="F55" s="172"/>
      <c r="G55" s="173">
        <v>36</v>
      </c>
      <c r="H55" s="185">
        <v>245250</v>
      </c>
      <c r="I55" s="809" t="s">
        <v>47</v>
      </c>
      <c r="J55" s="810"/>
      <c r="K55" s="810"/>
      <c r="L55" s="811"/>
      <c r="M55" s="181">
        <v>0.8</v>
      </c>
      <c r="N55" s="175"/>
      <c r="O55" s="182">
        <v>60</v>
      </c>
      <c r="P55" s="183"/>
      <c r="Q55" s="8"/>
    </row>
    <row r="56" spans="2:17" s="31" customFormat="1" ht="13.5" customHeight="1">
      <c r="B56" s="168">
        <v>253000</v>
      </c>
      <c r="C56" s="169" t="s">
        <v>395</v>
      </c>
      <c r="D56" s="170"/>
      <c r="E56" s="827">
        <v>1000000</v>
      </c>
      <c r="F56" s="828"/>
      <c r="G56" s="498">
        <v>60</v>
      </c>
      <c r="H56" s="499">
        <v>245300</v>
      </c>
      <c r="I56" s="829" t="s">
        <v>270</v>
      </c>
      <c r="J56" s="830"/>
      <c r="K56" s="830"/>
      <c r="L56" s="831"/>
      <c r="M56" s="500">
        <v>0.8</v>
      </c>
      <c r="N56" s="501"/>
      <c r="O56" s="502">
        <v>96</v>
      </c>
      <c r="P56" s="503"/>
      <c r="Q56" s="8"/>
    </row>
    <row r="57" spans="2:17" s="31" customFormat="1" ht="27" customHeight="1" thickBot="1">
      <c r="B57" s="504">
        <v>260001</v>
      </c>
      <c r="C57" s="835" t="s">
        <v>430</v>
      </c>
      <c r="D57" s="836"/>
      <c r="E57" s="505">
        <v>0.8</v>
      </c>
      <c r="F57" s="506"/>
      <c r="G57" s="184" t="s">
        <v>269</v>
      </c>
      <c r="H57" s="186"/>
      <c r="I57" s="837"/>
      <c r="J57" s="838"/>
      <c r="K57" s="838"/>
      <c r="L57" s="839"/>
      <c r="M57" s="187"/>
      <c r="N57" s="188"/>
      <c r="O57" s="189"/>
      <c r="P57" s="188"/>
      <c r="Q57" s="8"/>
    </row>
    <row r="58" spans="2:17" ht="14.25" customHeight="1" thickBot="1">
      <c r="B58" s="688" t="s">
        <v>479</v>
      </c>
      <c r="C58" s="690"/>
      <c r="D58" s="690"/>
      <c r="E58" s="690"/>
      <c r="F58" s="690"/>
      <c r="G58" s="690"/>
      <c r="H58" s="690"/>
      <c r="I58" s="690"/>
      <c r="J58" s="690"/>
      <c r="K58" s="690"/>
      <c r="L58" s="690"/>
      <c r="M58" s="690"/>
      <c r="N58" s="690"/>
      <c r="O58" s="690"/>
      <c r="P58" s="689"/>
      <c r="Q58" s="190"/>
    </row>
    <row r="59" spans="2:17" s="215" customFormat="1" ht="39.75" customHeight="1" thickBot="1">
      <c r="B59" s="224" t="s">
        <v>52</v>
      </c>
      <c r="C59" s="688" t="s">
        <v>0</v>
      </c>
      <c r="D59" s="689"/>
      <c r="E59" s="688" t="s">
        <v>210</v>
      </c>
      <c r="F59" s="689"/>
      <c r="G59" s="231" t="s">
        <v>52</v>
      </c>
      <c r="H59" s="225" t="s">
        <v>0</v>
      </c>
      <c r="I59" s="308"/>
      <c r="J59" s="688" t="s">
        <v>211</v>
      </c>
      <c r="K59" s="689"/>
      <c r="L59" s="231" t="s">
        <v>52</v>
      </c>
      <c r="M59" s="688" t="s">
        <v>0</v>
      </c>
      <c r="N59" s="689"/>
      <c r="O59" s="688" t="s">
        <v>210</v>
      </c>
      <c r="P59" s="689"/>
      <c r="Q59" s="232"/>
    </row>
    <row r="60" spans="2:17" s="31" customFormat="1" ht="24.75" customHeight="1">
      <c r="B60" s="191">
        <v>447100</v>
      </c>
      <c r="C60" s="749" t="s">
        <v>49</v>
      </c>
      <c r="D60" s="743"/>
      <c r="E60" s="479">
        <v>84</v>
      </c>
      <c r="F60" s="192"/>
      <c r="G60" s="314">
        <v>447200</v>
      </c>
      <c r="H60" s="750" t="s">
        <v>67</v>
      </c>
      <c r="I60" s="751"/>
      <c r="J60" s="469">
        <v>84</v>
      </c>
      <c r="K60" s="193"/>
      <c r="L60" s="314">
        <v>447510</v>
      </c>
      <c r="M60" s="815" t="s">
        <v>71</v>
      </c>
      <c r="N60" s="751"/>
      <c r="O60" s="194">
        <v>60</v>
      </c>
      <c r="P60" s="195"/>
      <c r="Q60" s="10"/>
    </row>
    <row r="61" spans="2:17" s="31" customFormat="1" ht="17.25" customHeight="1">
      <c r="B61" s="196">
        <v>447250</v>
      </c>
      <c r="C61" s="840" t="s">
        <v>68</v>
      </c>
      <c r="D61" s="724"/>
      <c r="E61" s="197">
        <v>60</v>
      </c>
      <c r="F61" s="198"/>
      <c r="G61" s="207">
        <v>447150</v>
      </c>
      <c r="H61" s="812" t="s">
        <v>220</v>
      </c>
      <c r="I61" s="813"/>
      <c r="J61" s="199">
        <v>84</v>
      </c>
      <c r="K61" s="200"/>
      <c r="L61" s="207">
        <v>447500</v>
      </c>
      <c r="M61" s="814" t="s">
        <v>70</v>
      </c>
      <c r="N61" s="813"/>
      <c r="O61" s="201">
        <v>60</v>
      </c>
      <c r="P61" s="202"/>
      <c r="Q61" s="10"/>
    </row>
    <row r="62" spans="2:17" s="31" customFormat="1" ht="15.75" customHeight="1">
      <c r="B62" s="196">
        <v>447350</v>
      </c>
      <c r="C62" s="840" t="s">
        <v>219</v>
      </c>
      <c r="D62" s="724"/>
      <c r="E62" s="197">
        <v>60</v>
      </c>
      <c r="F62" s="198"/>
      <c r="G62" s="207">
        <v>447600</v>
      </c>
      <c r="H62" s="812" t="s">
        <v>72</v>
      </c>
      <c r="I62" s="813"/>
      <c r="J62" s="199">
        <v>60</v>
      </c>
      <c r="K62" s="200"/>
      <c r="L62" s="453">
        <v>447050</v>
      </c>
      <c r="M62" s="794" t="s">
        <v>48</v>
      </c>
      <c r="N62" s="795"/>
      <c r="O62" s="470">
        <v>84</v>
      </c>
      <c r="P62" s="455"/>
      <c r="Q62" s="8"/>
    </row>
    <row r="63" spans="2:17" s="31" customFormat="1" ht="15.75" customHeight="1">
      <c r="B63" s="196">
        <v>447300</v>
      </c>
      <c r="C63" s="840" t="s">
        <v>69</v>
      </c>
      <c r="D63" s="841"/>
      <c r="E63" s="451">
        <v>60</v>
      </c>
      <c r="F63" s="452"/>
      <c r="G63" s="842"/>
      <c r="H63" s="843"/>
      <c r="I63" s="843"/>
      <c r="J63" s="843"/>
      <c r="K63" s="843"/>
      <c r="L63" s="843"/>
      <c r="M63" s="843"/>
      <c r="N63" s="843"/>
      <c r="O63" s="843"/>
      <c r="P63" s="844"/>
      <c r="Q63" s="8"/>
    </row>
    <row r="64" spans="2:17" s="31" customFormat="1" ht="17.25" customHeight="1" thickBot="1">
      <c r="B64" s="454">
        <v>447650</v>
      </c>
      <c r="C64" s="848" t="s">
        <v>73</v>
      </c>
      <c r="D64" s="849"/>
      <c r="E64" s="204">
        <v>60</v>
      </c>
      <c r="F64" s="205"/>
      <c r="G64" s="845"/>
      <c r="H64" s="846"/>
      <c r="I64" s="846"/>
      <c r="J64" s="846"/>
      <c r="K64" s="846"/>
      <c r="L64" s="846"/>
      <c r="M64" s="846"/>
      <c r="N64" s="846"/>
      <c r="O64" s="846"/>
      <c r="P64" s="847"/>
      <c r="Q64" s="8"/>
    </row>
    <row r="65" spans="2:16" ht="15.75" customHeight="1" thickBot="1">
      <c r="B65" s="688" t="s">
        <v>480</v>
      </c>
      <c r="C65" s="690"/>
      <c r="D65" s="690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90"/>
      <c r="P65" s="689"/>
    </row>
    <row r="66" spans="2:17" s="215" customFormat="1" ht="13.5" thickBot="1">
      <c r="B66" s="143" t="s">
        <v>52</v>
      </c>
      <c r="C66" s="688" t="s">
        <v>0</v>
      </c>
      <c r="D66" s="690"/>
      <c r="E66" s="689"/>
      <c r="F66" s="690" t="s">
        <v>52</v>
      </c>
      <c r="G66" s="690"/>
      <c r="H66" s="688" t="s">
        <v>0</v>
      </c>
      <c r="I66" s="690"/>
      <c r="J66" s="690"/>
      <c r="K66" s="144"/>
      <c r="L66" s="144" t="s">
        <v>52</v>
      </c>
      <c r="M66" s="688" t="s">
        <v>0</v>
      </c>
      <c r="N66" s="690"/>
      <c r="O66" s="690"/>
      <c r="P66" s="689"/>
      <c r="Q66" s="232"/>
    </row>
    <row r="67" spans="2:17" s="39" customFormat="1" ht="25.5" customHeight="1">
      <c r="B67" s="322">
        <v>547020</v>
      </c>
      <c r="C67" s="816" t="s">
        <v>143</v>
      </c>
      <c r="D67" s="816"/>
      <c r="E67" s="816"/>
      <c r="F67" s="785">
        <v>347360</v>
      </c>
      <c r="G67" s="786"/>
      <c r="H67" s="789" t="s">
        <v>313</v>
      </c>
      <c r="I67" s="790"/>
      <c r="J67" s="790"/>
      <c r="K67" s="791"/>
      <c r="L67" s="323">
        <v>547420</v>
      </c>
      <c r="M67" s="806" t="s">
        <v>314</v>
      </c>
      <c r="N67" s="807"/>
      <c r="O67" s="807"/>
      <c r="P67" s="808">
        <v>1</v>
      </c>
      <c r="Q67" s="206"/>
    </row>
    <row r="68" spans="2:16" ht="26.25" customHeight="1">
      <c r="B68" s="324">
        <v>547200</v>
      </c>
      <c r="C68" s="771" t="s">
        <v>144</v>
      </c>
      <c r="D68" s="771"/>
      <c r="E68" s="771">
        <v>1</v>
      </c>
      <c r="F68" s="780">
        <v>547060</v>
      </c>
      <c r="G68" s="781"/>
      <c r="H68" s="805" t="s">
        <v>221</v>
      </c>
      <c r="I68" s="783"/>
      <c r="J68" s="783"/>
      <c r="K68" s="784"/>
      <c r="L68" s="324">
        <v>547400</v>
      </c>
      <c r="M68" s="771" t="s">
        <v>97</v>
      </c>
      <c r="N68" s="771"/>
      <c r="O68" s="771"/>
      <c r="P68" s="771">
        <v>1</v>
      </c>
    </row>
    <row r="69" spans="2:17" ht="27.75" customHeight="1">
      <c r="B69" s="324">
        <v>547030</v>
      </c>
      <c r="C69" s="771" t="s">
        <v>145</v>
      </c>
      <c r="D69" s="771"/>
      <c r="E69" s="771">
        <v>1</v>
      </c>
      <c r="F69" s="780">
        <v>547070</v>
      </c>
      <c r="G69" s="781"/>
      <c r="H69" s="850" t="s">
        <v>332</v>
      </c>
      <c r="I69" s="851"/>
      <c r="J69" s="851"/>
      <c r="K69" s="852"/>
      <c r="L69" s="324">
        <v>547430</v>
      </c>
      <c r="M69" s="771" t="s">
        <v>310</v>
      </c>
      <c r="N69" s="771"/>
      <c r="O69" s="771"/>
      <c r="P69" s="771">
        <v>1</v>
      </c>
      <c r="Q69" s="208"/>
    </row>
    <row r="70" spans="2:17" s="31" customFormat="1" ht="27" customHeight="1">
      <c r="B70" s="324">
        <v>547250</v>
      </c>
      <c r="C70" s="771" t="s">
        <v>87</v>
      </c>
      <c r="D70" s="771"/>
      <c r="E70" s="771">
        <v>1</v>
      </c>
      <c r="F70" s="780">
        <v>547100</v>
      </c>
      <c r="G70" s="781"/>
      <c r="H70" s="805" t="s">
        <v>90</v>
      </c>
      <c r="I70" s="783"/>
      <c r="J70" s="783"/>
      <c r="K70" s="784"/>
      <c r="L70" s="324">
        <v>547500</v>
      </c>
      <c r="M70" s="771" t="s">
        <v>320</v>
      </c>
      <c r="N70" s="771"/>
      <c r="O70" s="771"/>
      <c r="P70" s="771">
        <v>1</v>
      </c>
      <c r="Q70" s="208"/>
    </row>
    <row r="71" spans="2:18" ht="18.75" customHeight="1">
      <c r="B71" s="324">
        <v>347300</v>
      </c>
      <c r="C71" s="425" t="s">
        <v>321</v>
      </c>
      <c r="D71" s="426"/>
      <c r="E71" s="427"/>
      <c r="F71" s="780">
        <v>547160</v>
      </c>
      <c r="G71" s="781"/>
      <c r="H71" s="782" t="s">
        <v>308</v>
      </c>
      <c r="I71" s="783"/>
      <c r="J71" s="783"/>
      <c r="K71" s="784"/>
      <c r="L71" s="325">
        <v>547510</v>
      </c>
      <c r="M71" s="771" t="s">
        <v>311</v>
      </c>
      <c r="N71" s="771"/>
      <c r="O71" s="771"/>
      <c r="P71" s="771">
        <v>1</v>
      </c>
      <c r="Q71" s="208"/>
      <c r="R71" s="15"/>
    </row>
    <row r="72" spans="2:18" ht="23.25" customHeight="1" thickBot="1">
      <c r="B72" s="327">
        <v>347350</v>
      </c>
      <c r="C72" s="772" t="s">
        <v>89</v>
      </c>
      <c r="D72" s="773"/>
      <c r="E72" s="773"/>
      <c r="F72" s="780">
        <v>547050</v>
      </c>
      <c r="G72" s="781"/>
      <c r="H72" s="805" t="s">
        <v>91</v>
      </c>
      <c r="I72" s="783"/>
      <c r="J72" s="783"/>
      <c r="K72" s="784"/>
      <c r="L72" s="324">
        <v>547450</v>
      </c>
      <c r="M72" s="771" t="s">
        <v>96</v>
      </c>
      <c r="N72" s="771"/>
      <c r="O72" s="771"/>
      <c r="P72" s="771">
        <v>1</v>
      </c>
      <c r="Q72" s="208"/>
      <c r="R72" s="15"/>
    </row>
    <row r="73" spans="2:18" ht="21.75" customHeight="1">
      <c r="B73" s="774"/>
      <c r="C73" s="775"/>
      <c r="D73" s="775"/>
      <c r="E73" s="776"/>
      <c r="F73" s="780">
        <v>547080</v>
      </c>
      <c r="G73" s="781"/>
      <c r="H73" s="782" t="s">
        <v>309</v>
      </c>
      <c r="I73" s="783"/>
      <c r="J73" s="783"/>
      <c r="K73" s="784"/>
      <c r="L73" s="324">
        <v>547460</v>
      </c>
      <c r="M73" s="771" t="s">
        <v>312</v>
      </c>
      <c r="N73" s="771"/>
      <c r="O73" s="771"/>
      <c r="P73" s="771">
        <v>1</v>
      </c>
      <c r="Q73" s="208"/>
      <c r="R73" s="15"/>
    </row>
    <row r="74" spans="2:18" ht="28.5" customHeight="1" thickBot="1">
      <c r="B74" s="777"/>
      <c r="C74" s="778"/>
      <c r="D74" s="778"/>
      <c r="E74" s="779"/>
      <c r="F74" s="856">
        <v>547410</v>
      </c>
      <c r="G74" s="857"/>
      <c r="H74" s="820" t="s">
        <v>322</v>
      </c>
      <c r="I74" s="821"/>
      <c r="J74" s="821"/>
      <c r="K74" s="822"/>
      <c r="L74" s="326">
        <v>547600</v>
      </c>
      <c r="M74" s="853" t="s">
        <v>274</v>
      </c>
      <c r="N74" s="854"/>
      <c r="O74" s="854"/>
      <c r="P74" s="855"/>
      <c r="Q74" s="208"/>
      <c r="R74" s="15"/>
    </row>
    <row r="75" spans="2:18" s="1" customFormat="1" ht="15.75" customHeight="1" thickBot="1">
      <c r="B75" s="858" t="s">
        <v>481</v>
      </c>
      <c r="C75" s="859"/>
      <c r="D75" s="859"/>
      <c r="E75" s="859"/>
      <c r="F75" s="859"/>
      <c r="G75" s="859"/>
      <c r="H75" s="859"/>
      <c r="I75" s="859"/>
      <c r="J75" s="859"/>
      <c r="K75" s="859"/>
      <c r="L75" s="859"/>
      <c r="M75" s="859"/>
      <c r="N75" s="859"/>
      <c r="O75" s="859"/>
      <c r="P75" s="860"/>
      <c r="Q75" s="7"/>
      <c r="R75" s="7"/>
    </row>
    <row r="76" spans="2:18" s="1" customFormat="1" ht="15.75" customHeight="1" thickBot="1">
      <c r="B76" s="143" t="s">
        <v>52</v>
      </c>
      <c r="C76" s="688" t="s">
        <v>0</v>
      </c>
      <c r="D76" s="690"/>
      <c r="E76" s="689"/>
      <c r="F76" s="690" t="s">
        <v>52</v>
      </c>
      <c r="G76" s="690"/>
      <c r="H76" s="688" t="s">
        <v>0</v>
      </c>
      <c r="I76" s="690"/>
      <c r="J76" s="690"/>
      <c r="K76" s="145"/>
      <c r="L76" s="230" t="s">
        <v>52</v>
      </c>
      <c r="M76" s="690" t="s">
        <v>0</v>
      </c>
      <c r="N76" s="690"/>
      <c r="O76" s="690"/>
      <c r="P76" s="689"/>
      <c r="Q76" s="7"/>
      <c r="R76" s="7"/>
    </row>
    <row r="77" spans="2:18" s="1" customFormat="1" ht="13.5" customHeight="1">
      <c r="B77" s="314">
        <v>347200</v>
      </c>
      <c r="C77" s="873" t="s">
        <v>95</v>
      </c>
      <c r="D77" s="874"/>
      <c r="E77" s="875"/>
      <c r="F77" s="876">
        <v>347400</v>
      </c>
      <c r="G77" s="877"/>
      <c r="H77" s="817" t="s">
        <v>50</v>
      </c>
      <c r="I77" s="818"/>
      <c r="J77" s="818"/>
      <c r="K77" s="819"/>
      <c r="L77" s="314">
        <v>347490</v>
      </c>
      <c r="M77" s="817" t="s">
        <v>94</v>
      </c>
      <c r="N77" s="818"/>
      <c r="O77" s="818"/>
      <c r="P77" s="878"/>
      <c r="Q77" s="159"/>
      <c r="R77" s="36"/>
    </row>
    <row r="78" spans="2:18" s="1" customFormat="1" ht="13.5" customHeight="1">
      <c r="B78" s="315">
        <v>347210</v>
      </c>
      <c r="C78" s="872" t="s">
        <v>315</v>
      </c>
      <c r="D78" s="862"/>
      <c r="E78" s="863"/>
      <c r="F78" s="894">
        <v>347410</v>
      </c>
      <c r="G78" s="895"/>
      <c r="H78" s="812" t="s">
        <v>317</v>
      </c>
      <c r="I78" s="896"/>
      <c r="J78" s="896"/>
      <c r="K78" s="896"/>
      <c r="L78" s="207">
        <v>347495</v>
      </c>
      <c r="M78" s="872" t="s">
        <v>319</v>
      </c>
      <c r="N78" s="862"/>
      <c r="O78" s="862"/>
      <c r="P78" s="863"/>
      <c r="Q78" s="159"/>
      <c r="R78" s="36"/>
    </row>
    <row r="79" spans="2:18" s="1" customFormat="1" ht="13.5" customHeight="1">
      <c r="B79" s="207">
        <v>347250</v>
      </c>
      <c r="C79" s="861" t="s">
        <v>93</v>
      </c>
      <c r="D79" s="862"/>
      <c r="E79" s="863"/>
      <c r="F79" s="864">
        <v>347480</v>
      </c>
      <c r="G79" s="865"/>
      <c r="H79" s="866" t="s">
        <v>92</v>
      </c>
      <c r="I79" s="867">
        <v>1</v>
      </c>
      <c r="J79" s="867"/>
      <c r="K79" s="868"/>
      <c r="L79" s="449">
        <v>347100</v>
      </c>
      <c r="M79" s="869" t="s">
        <v>88</v>
      </c>
      <c r="N79" s="870"/>
      <c r="O79" s="870"/>
      <c r="P79" s="871"/>
      <c r="Q79" s="159"/>
      <c r="R79" s="36"/>
    </row>
    <row r="80" spans="2:18" s="1" customFormat="1" ht="13.5" customHeight="1" thickBot="1">
      <c r="B80" s="316">
        <v>347260</v>
      </c>
      <c r="C80" s="888" t="s">
        <v>316</v>
      </c>
      <c r="D80" s="889"/>
      <c r="E80" s="890"/>
      <c r="F80" s="880">
        <v>347485</v>
      </c>
      <c r="G80" s="881"/>
      <c r="H80" s="882" t="s">
        <v>318</v>
      </c>
      <c r="I80" s="883">
        <v>1</v>
      </c>
      <c r="J80" s="883"/>
      <c r="K80" s="884"/>
      <c r="L80" s="450">
        <v>347160</v>
      </c>
      <c r="M80" s="885" t="s">
        <v>307</v>
      </c>
      <c r="N80" s="886"/>
      <c r="O80" s="886"/>
      <c r="P80" s="887"/>
      <c r="Q80" s="159"/>
      <c r="R80" s="36"/>
    </row>
    <row r="81" spans="2:18" s="1" customFormat="1" ht="1.5" customHeight="1">
      <c r="B81" s="313"/>
      <c r="C81" s="311"/>
      <c r="D81" s="311"/>
      <c r="E81" s="311"/>
      <c r="F81" s="317"/>
      <c r="G81" s="317"/>
      <c r="H81" s="318"/>
      <c r="I81" s="318"/>
      <c r="J81" s="318"/>
      <c r="K81" s="319"/>
      <c r="L81" s="320"/>
      <c r="M81" s="320"/>
      <c r="N81" s="320"/>
      <c r="O81" s="320"/>
      <c r="P81" s="321"/>
      <c r="Q81" s="159"/>
      <c r="R81" s="36"/>
    </row>
    <row r="82" spans="2:18" ht="13.5" customHeight="1">
      <c r="B82" s="233" t="s">
        <v>110</v>
      </c>
      <c r="C82" s="211"/>
      <c r="D82" s="211"/>
      <c r="E82" s="212"/>
      <c r="F82" s="212"/>
      <c r="G82" s="213"/>
      <c r="H82" s="211"/>
      <c r="I82" s="211"/>
      <c r="J82" s="212"/>
      <c r="K82" s="212"/>
      <c r="L82" s="214"/>
      <c r="M82" s="28"/>
      <c r="N82" s="28"/>
      <c r="O82" s="30"/>
      <c r="P82" s="234"/>
      <c r="Q82" s="15"/>
      <c r="R82" s="15"/>
    </row>
    <row r="83" spans="2:18" ht="14.25" customHeight="1">
      <c r="B83" s="727" t="s">
        <v>368</v>
      </c>
      <c r="C83" s="728"/>
      <c r="D83" s="728"/>
      <c r="E83" s="728"/>
      <c r="F83" s="728"/>
      <c r="G83" s="728"/>
      <c r="H83" s="728"/>
      <c r="I83" s="728"/>
      <c r="J83" s="728"/>
      <c r="K83" s="728"/>
      <c r="L83" s="728"/>
      <c r="M83" s="728"/>
      <c r="N83" s="728"/>
      <c r="O83" s="728"/>
      <c r="P83" s="729"/>
      <c r="Q83" s="15"/>
      <c r="R83" s="15"/>
    </row>
    <row r="84" spans="2:18" ht="27.75" customHeight="1">
      <c r="B84" s="891" t="s">
        <v>369</v>
      </c>
      <c r="C84" s="892"/>
      <c r="D84" s="892"/>
      <c r="E84" s="892"/>
      <c r="F84" s="892"/>
      <c r="G84" s="892"/>
      <c r="H84" s="892"/>
      <c r="I84" s="892"/>
      <c r="J84" s="892"/>
      <c r="K84" s="892"/>
      <c r="L84" s="892"/>
      <c r="M84" s="892"/>
      <c r="N84" s="892"/>
      <c r="O84" s="892"/>
      <c r="P84" s="893"/>
      <c r="Q84" s="211"/>
      <c r="R84" s="15"/>
    </row>
    <row r="85" spans="2:18" ht="12.75" customHeight="1">
      <c r="B85" s="727" t="s">
        <v>271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8"/>
      <c r="P85" s="729"/>
      <c r="Q85" s="211"/>
      <c r="R85" s="15"/>
    </row>
    <row r="86" spans="2:18" ht="12.75" customHeight="1">
      <c r="B86" s="727" t="s">
        <v>482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8"/>
      <c r="P86" s="729"/>
      <c r="Q86" s="211"/>
      <c r="R86" s="15"/>
    </row>
    <row r="87" spans="2:18" ht="15.75" customHeight="1">
      <c r="B87" s="727" t="s">
        <v>418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9"/>
      <c r="Q87" s="211"/>
      <c r="R87" s="15"/>
    </row>
    <row r="88" spans="2:18" ht="12.75" customHeight="1">
      <c r="B88" s="727" t="s">
        <v>419</v>
      </c>
      <c r="C88" s="728"/>
      <c r="D88" s="728"/>
      <c r="E88" s="728"/>
      <c r="F88" s="728"/>
      <c r="G88" s="728"/>
      <c r="H88" s="728"/>
      <c r="I88" s="728"/>
      <c r="J88" s="728"/>
      <c r="K88" s="728"/>
      <c r="L88" s="728"/>
      <c r="M88" s="728"/>
      <c r="N88" s="728"/>
      <c r="O88" s="728"/>
      <c r="P88" s="729"/>
      <c r="Q88" s="211"/>
      <c r="R88" s="15"/>
    </row>
    <row r="89" spans="2:18" ht="7.5" customHeight="1" thickBot="1">
      <c r="B89" s="727"/>
      <c r="C89" s="728"/>
      <c r="D89" s="728"/>
      <c r="E89" s="728"/>
      <c r="F89" s="728"/>
      <c r="G89" s="728"/>
      <c r="H89" s="728"/>
      <c r="I89" s="728"/>
      <c r="J89" s="728"/>
      <c r="K89" s="728"/>
      <c r="L89" s="728"/>
      <c r="M89" s="728"/>
      <c r="N89" s="728"/>
      <c r="O89" s="728"/>
      <c r="P89" s="729"/>
      <c r="Q89" s="211"/>
      <c r="R89" s="15"/>
    </row>
    <row r="90" spans="2:18" ht="13.5" customHeight="1" thickBot="1">
      <c r="B90" s="235"/>
      <c r="C90" s="671" t="s">
        <v>277</v>
      </c>
      <c r="D90" s="672"/>
      <c r="E90" s="236"/>
      <c r="F90" s="236"/>
      <c r="G90" s="236"/>
      <c r="H90" s="446"/>
      <c r="I90" s="236">
        <v>41523</v>
      </c>
      <c r="J90" s="236"/>
      <c r="K90" s="236"/>
      <c r="L90" s="237"/>
      <c r="M90" s="238"/>
      <c r="N90" s="238"/>
      <c r="O90" s="238"/>
      <c r="P90" s="239"/>
      <c r="Q90" s="15"/>
      <c r="R90" s="15"/>
    </row>
    <row r="91" spans="2:16" ht="13.5" customHeight="1">
      <c r="B91" s="428"/>
      <c r="C91" s="429"/>
      <c r="D91" s="429"/>
      <c r="E91" s="430"/>
      <c r="F91" s="430"/>
      <c r="G91" s="428"/>
      <c r="H91" s="429"/>
      <c r="I91" s="429"/>
      <c r="J91" s="430"/>
      <c r="K91" s="430"/>
      <c r="L91" s="428"/>
      <c r="M91" s="429"/>
      <c r="N91" s="429"/>
      <c r="O91" s="430"/>
      <c r="P91" s="430"/>
    </row>
    <row r="93" spans="2:16" ht="13.5" customHeight="1">
      <c r="B93" s="879"/>
      <c r="C93" s="879"/>
      <c r="D93" s="879"/>
      <c r="E93" s="879"/>
      <c r="F93" s="879"/>
      <c r="G93" s="879"/>
      <c r="H93" s="879"/>
      <c r="I93" s="879"/>
      <c r="J93" s="879"/>
      <c r="K93" s="879"/>
      <c r="L93" s="879"/>
      <c r="M93" s="879"/>
      <c r="N93" s="879"/>
      <c r="O93" s="879"/>
      <c r="P93" s="879"/>
    </row>
    <row r="94" spans="2:16" ht="13.5" customHeight="1">
      <c r="B94" s="879"/>
      <c r="C94" s="879"/>
      <c r="D94" s="879"/>
      <c r="E94" s="879"/>
      <c r="F94" s="879"/>
      <c r="G94" s="879"/>
      <c r="H94" s="879"/>
      <c r="I94" s="879"/>
      <c r="J94" s="879"/>
      <c r="K94" s="879"/>
      <c r="L94" s="879"/>
      <c r="M94" s="879"/>
      <c r="N94" s="879"/>
      <c r="O94" s="879"/>
      <c r="P94" s="879"/>
    </row>
    <row r="95" spans="3:11" ht="13.5" customHeight="1">
      <c r="C95" s="28"/>
      <c r="D95" s="28"/>
      <c r="E95" s="30"/>
      <c r="F95" s="30"/>
      <c r="H95" s="28"/>
      <c r="I95" s="28"/>
      <c r="J95" s="30"/>
      <c r="K95" s="30"/>
    </row>
    <row r="96" spans="3:11" ht="13.5" customHeight="1">
      <c r="C96" s="28"/>
      <c r="D96" s="28"/>
      <c r="E96" s="30"/>
      <c r="F96" s="30"/>
      <c r="H96" s="28"/>
      <c r="I96" s="28"/>
      <c r="J96" s="30"/>
      <c r="K96" s="30"/>
    </row>
    <row r="97" spans="3:11" ht="13.5" customHeight="1">
      <c r="C97" s="28"/>
      <c r="D97" s="28"/>
      <c r="E97" s="30"/>
      <c r="F97" s="30"/>
      <c r="H97" s="28"/>
      <c r="I97" s="28"/>
      <c r="J97" s="30"/>
      <c r="K97" s="30"/>
    </row>
    <row r="98" spans="3:11" ht="13.5" customHeight="1">
      <c r="C98" s="28"/>
      <c r="D98" s="28"/>
      <c r="E98" s="30"/>
      <c r="F98" s="30"/>
      <c r="H98" s="28"/>
      <c r="I98" s="28"/>
      <c r="J98" s="30"/>
      <c r="K98" s="30"/>
    </row>
    <row r="99" spans="3:11" ht="13.5" customHeight="1">
      <c r="C99" s="28"/>
      <c r="D99" s="28"/>
      <c r="E99" s="30"/>
      <c r="F99" s="30"/>
      <c r="H99" s="28"/>
      <c r="I99" s="28"/>
      <c r="J99" s="30"/>
      <c r="K99" s="30"/>
    </row>
    <row r="100" spans="3:11" ht="13.5" customHeight="1">
      <c r="C100" s="28"/>
      <c r="D100" s="28"/>
      <c r="E100" s="30"/>
      <c r="F100" s="30"/>
      <c r="H100" s="28"/>
      <c r="I100" s="28"/>
      <c r="J100" s="30"/>
      <c r="K100" s="30"/>
    </row>
    <row r="101" spans="3:11" ht="13.5" customHeight="1">
      <c r="C101" s="28"/>
      <c r="D101" s="28"/>
      <c r="E101" s="30"/>
      <c r="F101" s="30"/>
      <c r="H101" s="28"/>
      <c r="I101" s="28"/>
      <c r="J101" s="30"/>
      <c r="K101" s="30"/>
    </row>
    <row r="102" spans="3:11" ht="13.5" customHeight="1">
      <c r="C102" s="28"/>
      <c r="D102" s="28"/>
      <c r="E102" s="30"/>
      <c r="F102" s="30"/>
      <c r="H102" s="28"/>
      <c r="I102" s="28"/>
      <c r="J102" s="30"/>
      <c r="K102" s="30"/>
    </row>
    <row r="103" spans="3:11" ht="13.5" customHeight="1">
      <c r="C103" s="28"/>
      <c r="D103" s="28"/>
      <c r="E103" s="30"/>
      <c r="F103" s="30"/>
      <c r="H103" s="28"/>
      <c r="I103" s="28"/>
      <c r="J103" s="30"/>
      <c r="K103" s="30"/>
    </row>
    <row r="104" spans="3:11" ht="13.5" customHeight="1">
      <c r="C104" s="28"/>
      <c r="D104" s="28"/>
      <c r="E104" s="30"/>
      <c r="F104" s="30"/>
      <c r="H104" s="28"/>
      <c r="I104" s="28"/>
      <c r="J104" s="30"/>
      <c r="K104" s="30"/>
    </row>
    <row r="105" spans="3:11" ht="13.5" customHeight="1">
      <c r="C105" s="28"/>
      <c r="D105" s="28"/>
      <c r="E105" s="30"/>
      <c r="F105" s="30"/>
      <c r="H105" s="28"/>
      <c r="I105" s="28"/>
      <c r="J105" s="30"/>
      <c r="K105" s="30"/>
    </row>
    <row r="106" spans="3:11" ht="13.5" customHeight="1">
      <c r="C106" s="28"/>
      <c r="D106" s="28"/>
      <c r="E106" s="30"/>
      <c r="F106" s="30"/>
      <c r="H106" s="28"/>
      <c r="I106" s="28"/>
      <c r="J106" s="30"/>
      <c r="K106" s="30"/>
    </row>
    <row r="107" spans="3:11" ht="13.5" customHeight="1">
      <c r="C107" s="28"/>
      <c r="D107" s="28"/>
      <c r="E107" s="30"/>
      <c r="F107" s="30"/>
      <c r="H107" s="28"/>
      <c r="I107" s="28"/>
      <c r="J107" s="30"/>
      <c r="K107" s="30"/>
    </row>
    <row r="108" spans="3:11" ht="13.5" customHeight="1">
      <c r="C108" s="28"/>
      <c r="D108" s="28"/>
      <c r="E108" s="30"/>
      <c r="F108" s="30"/>
      <c r="H108" s="28"/>
      <c r="I108" s="28"/>
      <c r="J108" s="30"/>
      <c r="K108" s="30"/>
    </row>
    <row r="109" spans="3:11" ht="13.5" customHeight="1">
      <c r="C109" s="28"/>
      <c r="D109" s="28"/>
      <c r="E109" s="30"/>
      <c r="F109" s="30"/>
      <c r="H109" s="28"/>
      <c r="I109" s="28"/>
      <c r="J109" s="30"/>
      <c r="K109" s="30"/>
    </row>
    <row r="110" spans="3:11" ht="13.5" customHeight="1">
      <c r="C110" s="28"/>
      <c r="D110" s="28"/>
      <c r="E110" s="30"/>
      <c r="F110" s="30"/>
      <c r="H110" s="28"/>
      <c r="I110" s="28"/>
      <c r="J110" s="30"/>
      <c r="K110" s="30"/>
    </row>
    <row r="111" spans="3:11" ht="13.5" customHeight="1">
      <c r="C111" s="28"/>
      <c r="D111" s="28"/>
      <c r="E111" s="30"/>
      <c r="F111" s="30"/>
      <c r="H111" s="28"/>
      <c r="I111" s="28"/>
      <c r="J111" s="30"/>
      <c r="K111" s="30"/>
    </row>
    <row r="112" spans="3:11" ht="13.5" customHeight="1">
      <c r="C112" s="28"/>
      <c r="D112" s="28"/>
      <c r="E112" s="30"/>
      <c r="F112" s="30"/>
      <c r="H112" s="28"/>
      <c r="I112" s="28"/>
      <c r="J112" s="30"/>
      <c r="K112" s="30"/>
    </row>
    <row r="113" spans="3:11" ht="13.5" customHeight="1">
      <c r="C113" s="28"/>
      <c r="D113" s="28"/>
      <c r="E113" s="30"/>
      <c r="F113" s="30"/>
      <c r="H113" s="28"/>
      <c r="I113" s="28"/>
      <c r="J113" s="30"/>
      <c r="K113" s="30"/>
    </row>
    <row r="114" spans="3:11" ht="13.5" customHeight="1">
      <c r="C114" s="28"/>
      <c r="D114" s="28"/>
      <c r="E114" s="30"/>
      <c r="F114" s="30"/>
      <c r="H114" s="28"/>
      <c r="I114" s="28"/>
      <c r="J114" s="30"/>
      <c r="K114" s="30"/>
    </row>
    <row r="115" spans="3:11" ht="13.5" customHeight="1">
      <c r="C115" s="28"/>
      <c r="D115" s="28"/>
      <c r="E115" s="30"/>
      <c r="F115" s="30"/>
      <c r="H115" s="28"/>
      <c r="I115" s="28"/>
      <c r="J115" s="30"/>
      <c r="K115" s="30"/>
    </row>
    <row r="116" spans="3:11" ht="13.5" customHeight="1">
      <c r="C116" s="28"/>
      <c r="D116" s="28"/>
      <c r="E116" s="30"/>
      <c r="F116" s="30"/>
      <c r="H116" s="28"/>
      <c r="I116" s="28"/>
      <c r="J116" s="30"/>
      <c r="K116" s="30"/>
    </row>
    <row r="117" spans="3:11" ht="13.5" customHeight="1">
      <c r="C117" s="28"/>
      <c r="D117" s="28"/>
      <c r="E117" s="30"/>
      <c r="F117" s="30"/>
      <c r="H117" s="28"/>
      <c r="I117" s="28"/>
      <c r="J117" s="30"/>
      <c r="K117" s="30"/>
    </row>
    <row r="118" spans="3:11" ht="13.5" customHeight="1">
      <c r="C118" s="28"/>
      <c r="D118" s="28"/>
      <c r="E118" s="30"/>
      <c r="F118" s="30"/>
      <c r="H118" s="28"/>
      <c r="I118" s="28"/>
      <c r="J118" s="30"/>
      <c r="K118" s="30"/>
    </row>
    <row r="119" spans="3:11" ht="13.5" customHeight="1">
      <c r="C119" s="28"/>
      <c r="D119" s="28"/>
      <c r="E119" s="30"/>
      <c r="F119" s="30"/>
      <c r="H119" s="28"/>
      <c r="I119" s="28"/>
      <c r="J119" s="30"/>
      <c r="K119" s="30"/>
    </row>
    <row r="120" spans="3:11" ht="13.5" customHeight="1">
      <c r="C120" s="28"/>
      <c r="D120" s="28"/>
      <c r="E120" s="30"/>
      <c r="F120" s="30"/>
      <c r="H120" s="28"/>
      <c r="I120" s="28"/>
      <c r="J120" s="30"/>
      <c r="K120" s="30"/>
    </row>
    <row r="121" spans="3:11" ht="13.5" customHeight="1">
      <c r="C121" s="28"/>
      <c r="D121" s="28"/>
      <c r="E121" s="30"/>
      <c r="F121" s="30"/>
      <c r="H121" s="28"/>
      <c r="I121" s="28"/>
      <c r="J121" s="30"/>
      <c r="K121" s="30"/>
    </row>
    <row r="122" spans="3:11" ht="13.5" customHeight="1">
      <c r="C122" s="28"/>
      <c r="D122" s="28"/>
      <c r="E122" s="30"/>
      <c r="F122" s="30"/>
      <c r="H122" s="28"/>
      <c r="I122" s="28"/>
      <c r="J122" s="30"/>
      <c r="K122" s="30"/>
    </row>
    <row r="123" spans="3:11" ht="13.5" customHeight="1">
      <c r="C123" s="28"/>
      <c r="D123" s="28"/>
      <c r="E123" s="30"/>
      <c r="F123" s="30"/>
      <c r="H123" s="28"/>
      <c r="I123" s="28"/>
      <c r="J123" s="30"/>
      <c r="K123" s="30"/>
    </row>
    <row r="124" spans="3:11" ht="13.5" customHeight="1">
      <c r="C124" s="28"/>
      <c r="D124" s="28"/>
      <c r="E124" s="30"/>
      <c r="F124" s="30"/>
      <c r="H124" s="28"/>
      <c r="I124" s="28"/>
      <c r="J124" s="30"/>
      <c r="K124" s="30"/>
    </row>
    <row r="125" spans="3:11" ht="13.5" customHeight="1">
      <c r="C125" s="28"/>
      <c r="D125" s="28"/>
      <c r="E125" s="30"/>
      <c r="F125" s="30"/>
      <c r="H125" s="28"/>
      <c r="I125" s="28"/>
      <c r="J125" s="30"/>
      <c r="K125" s="30"/>
    </row>
    <row r="126" spans="3:11" ht="13.5" customHeight="1">
      <c r="C126" s="28"/>
      <c r="D126" s="28"/>
      <c r="E126" s="30"/>
      <c r="F126" s="30"/>
      <c r="H126" s="28"/>
      <c r="I126" s="28"/>
      <c r="J126" s="30"/>
      <c r="K126" s="30"/>
    </row>
    <row r="127" spans="3:11" ht="13.5" customHeight="1">
      <c r="C127" s="28"/>
      <c r="D127" s="28"/>
      <c r="E127" s="30"/>
      <c r="F127" s="30"/>
      <c r="H127" s="28"/>
      <c r="I127" s="28"/>
      <c r="J127" s="30"/>
      <c r="K127" s="30"/>
    </row>
    <row r="128" spans="3:11" ht="13.5" customHeight="1">
      <c r="C128" s="28"/>
      <c r="D128" s="28"/>
      <c r="E128" s="30"/>
      <c r="F128" s="30"/>
      <c r="H128" s="28"/>
      <c r="I128" s="28"/>
      <c r="J128" s="30"/>
      <c r="K128" s="30"/>
    </row>
    <row r="129" spans="3:11" ht="13.5" customHeight="1">
      <c r="C129" s="28"/>
      <c r="D129" s="28"/>
      <c r="E129" s="30"/>
      <c r="F129" s="30"/>
      <c r="H129" s="28"/>
      <c r="I129" s="28"/>
      <c r="J129" s="30"/>
      <c r="K129" s="30"/>
    </row>
    <row r="130" spans="3:11" ht="13.5" customHeight="1">
      <c r="C130" s="28"/>
      <c r="D130" s="28"/>
      <c r="E130" s="30"/>
      <c r="F130" s="30"/>
      <c r="H130" s="28"/>
      <c r="I130" s="28"/>
      <c r="J130" s="30"/>
      <c r="K130" s="30"/>
    </row>
    <row r="131" spans="3:11" ht="13.5" customHeight="1">
      <c r="C131" s="28"/>
      <c r="D131" s="28"/>
      <c r="E131" s="30"/>
      <c r="F131" s="30"/>
      <c r="H131" s="28"/>
      <c r="I131" s="28"/>
      <c r="J131" s="30"/>
      <c r="K131" s="30"/>
    </row>
    <row r="132" spans="3:11" ht="13.5" customHeight="1">
      <c r="C132" s="28"/>
      <c r="D132" s="28"/>
      <c r="E132" s="30"/>
      <c r="F132" s="30"/>
      <c r="H132" s="28"/>
      <c r="I132" s="28"/>
      <c r="J132" s="30"/>
      <c r="K132" s="30"/>
    </row>
    <row r="133" spans="3:11" ht="13.5" customHeight="1">
      <c r="C133" s="28"/>
      <c r="D133" s="28"/>
      <c r="E133" s="30"/>
      <c r="F133" s="30"/>
      <c r="H133" s="28"/>
      <c r="I133" s="28"/>
      <c r="J133" s="30"/>
      <c r="K133" s="30"/>
    </row>
    <row r="134" spans="3:11" ht="13.5" customHeight="1">
      <c r="C134" s="28"/>
      <c r="D134" s="28"/>
      <c r="E134" s="30"/>
      <c r="F134" s="30"/>
      <c r="H134" s="28"/>
      <c r="I134" s="28"/>
      <c r="J134" s="30"/>
      <c r="K134" s="30"/>
    </row>
    <row r="135" spans="3:11" ht="13.5" customHeight="1">
      <c r="C135" s="28"/>
      <c r="D135" s="28"/>
      <c r="E135" s="30"/>
      <c r="F135" s="30"/>
      <c r="H135" s="28"/>
      <c r="I135" s="28"/>
      <c r="J135" s="30"/>
      <c r="K135" s="30"/>
    </row>
    <row r="136" spans="3:11" ht="13.5" customHeight="1">
      <c r="C136" s="28"/>
      <c r="D136" s="28"/>
      <c r="E136" s="30"/>
      <c r="F136" s="30"/>
      <c r="H136" s="28"/>
      <c r="I136" s="28"/>
      <c r="J136" s="30"/>
      <c r="K136" s="30"/>
    </row>
    <row r="137" spans="3:11" ht="13.5" customHeight="1">
      <c r="C137" s="28"/>
      <c r="D137" s="28"/>
      <c r="E137" s="30"/>
      <c r="F137" s="30"/>
      <c r="H137" s="28"/>
      <c r="I137" s="28"/>
      <c r="J137" s="30"/>
      <c r="K137" s="30"/>
    </row>
    <row r="138" spans="3:11" ht="13.5" customHeight="1">
      <c r="C138" s="28"/>
      <c r="D138" s="28"/>
      <c r="E138" s="30"/>
      <c r="F138" s="30"/>
      <c r="H138" s="28"/>
      <c r="I138" s="28"/>
      <c r="J138" s="30"/>
      <c r="K138" s="30"/>
    </row>
    <row r="139" spans="3:11" ht="13.5" customHeight="1">
      <c r="C139" s="28"/>
      <c r="D139" s="28"/>
      <c r="E139" s="30"/>
      <c r="F139" s="30"/>
      <c r="H139" s="28"/>
      <c r="I139" s="28"/>
      <c r="J139" s="30"/>
      <c r="K139" s="30"/>
    </row>
    <row r="140" spans="3:11" ht="13.5" customHeight="1">
      <c r="C140" s="28"/>
      <c r="D140" s="28"/>
      <c r="E140" s="30"/>
      <c r="F140" s="30"/>
      <c r="H140" s="28"/>
      <c r="I140" s="28"/>
      <c r="J140" s="30"/>
      <c r="K140" s="30"/>
    </row>
    <row r="141" spans="3:11" ht="13.5" customHeight="1">
      <c r="C141" s="28"/>
      <c r="D141" s="28"/>
      <c r="E141" s="30"/>
      <c r="F141" s="30"/>
      <c r="H141" s="28"/>
      <c r="I141" s="28"/>
      <c r="J141" s="30"/>
      <c r="K141" s="30"/>
    </row>
    <row r="142" spans="3:11" ht="13.5" customHeight="1">
      <c r="C142" s="28"/>
      <c r="D142" s="28"/>
      <c r="E142" s="30"/>
      <c r="F142" s="30"/>
      <c r="H142" s="28"/>
      <c r="I142" s="28"/>
      <c r="J142" s="30"/>
      <c r="K142" s="30"/>
    </row>
    <row r="143" spans="3:11" ht="13.5" customHeight="1">
      <c r="C143" s="28"/>
      <c r="D143" s="28"/>
      <c r="E143" s="30"/>
      <c r="F143" s="30"/>
      <c r="H143" s="28"/>
      <c r="I143" s="28"/>
      <c r="J143" s="30"/>
      <c r="K143" s="30"/>
    </row>
    <row r="144" spans="3:11" ht="13.5" customHeight="1">
      <c r="C144" s="28"/>
      <c r="D144" s="28"/>
      <c r="E144" s="30"/>
      <c r="F144" s="30"/>
      <c r="H144" s="28"/>
      <c r="I144" s="28"/>
      <c r="J144" s="30"/>
      <c r="K144" s="30"/>
    </row>
    <row r="145" spans="3:11" ht="13.5" customHeight="1">
      <c r="C145" s="28"/>
      <c r="D145" s="28"/>
      <c r="E145" s="30"/>
      <c r="F145" s="30"/>
      <c r="H145" s="28"/>
      <c r="I145" s="28"/>
      <c r="J145" s="30"/>
      <c r="K145" s="30"/>
    </row>
    <row r="146" spans="3:11" ht="13.5" customHeight="1">
      <c r="C146" s="28"/>
      <c r="D146" s="28"/>
      <c r="E146" s="30"/>
      <c r="F146" s="30"/>
      <c r="H146" s="28"/>
      <c r="I146" s="28"/>
      <c r="J146" s="30"/>
      <c r="K146" s="30"/>
    </row>
    <row r="147" spans="3:11" ht="13.5" customHeight="1">
      <c r="C147" s="28"/>
      <c r="D147" s="28"/>
      <c r="E147" s="30"/>
      <c r="F147" s="30"/>
      <c r="H147" s="28"/>
      <c r="I147" s="28"/>
      <c r="J147" s="30"/>
      <c r="K147" s="30"/>
    </row>
    <row r="148" spans="3:11" ht="13.5" customHeight="1">
      <c r="C148" s="28"/>
      <c r="D148" s="28"/>
      <c r="E148" s="30"/>
      <c r="F148" s="30"/>
      <c r="H148" s="28"/>
      <c r="I148" s="28"/>
      <c r="J148" s="30"/>
      <c r="K148" s="30"/>
    </row>
    <row r="149" spans="3:11" ht="13.5" customHeight="1">
      <c r="C149" s="28"/>
      <c r="D149" s="28"/>
      <c r="E149" s="30"/>
      <c r="F149" s="30"/>
      <c r="H149" s="28"/>
      <c r="I149" s="28"/>
      <c r="J149" s="30"/>
      <c r="K149" s="30"/>
    </row>
    <row r="150" spans="3:11" ht="13.5" customHeight="1">
      <c r="C150" s="28"/>
      <c r="D150" s="28"/>
      <c r="E150" s="30"/>
      <c r="F150" s="30"/>
      <c r="H150" s="28"/>
      <c r="I150" s="28"/>
      <c r="J150" s="30"/>
      <c r="K150" s="30"/>
    </row>
    <row r="151" spans="3:11" ht="13.5" customHeight="1">
      <c r="C151" s="28"/>
      <c r="D151" s="28"/>
      <c r="E151" s="30"/>
      <c r="F151" s="30"/>
      <c r="H151" s="28"/>
      <c r="I151" s="28"/>
      <c r="J151" s="30"/>
      <c r="K151" s="30"/>
    </row>
    <row r="152" spans="3:11" ht="13.5" customHeight="1">
      <c r="C152" s="28"/>
      <c r="D152" s="28"/>
      <c r="E152" s="30"/>
      <c r="F152" s="30"/>
      <c r="H152" s="28"/>
      <c r="I152" s="28"/>
      <c r="J152" s="30"/>
      <c r="K152" s="30"/>
    </row>
    <row r="153" spans="3:11" ht="13.5" customHeight="1">
      <c r="C153" s="28"/>
      <c r="D153" s="28"/>
      <c r="E153" s="30"/>
      <c r="F153" s="30"/>
      <c r="H153" s="28"/>
      <c r="I153" s="28"/>
      <c r="J153" s="30"/>
      <c r="K153" s="30"/>
    </row>
    <row r="154" spans="3:11" ht="13.5" customHeight="1">
      <c r="C154" s="28"/>
      <c r="D154" s="28"/>
      <c r="E154" s="30"/>
      <c r="F154" s="30"/>
      <c r="H154" s="28"/>
      <c r="I154" s="28"/>
      <c r="J154" s="30"/>
      <c r="K154" s="30"/>
    </row>
    <row r="155" spans="3:11" ht="13.5" customHeight="1">
      <c r="C155" s="28"/>
      <c r="D155" s="28"/>
      <c r="E155" s="30"/>
      <c r="F155" s="30"/>
      <c r="H155" s="28"/>
      <c r="I155" s="28"/>
      <c r="J155" s="30"/>
      <c r="K155" s="30"/>
    </row>
    <row r="156" spans="3:11" ht="13.5" customHeight="1">
      <c r="C156" s="28"/>
      <c r="D156" s="28"/>
      <c r="E156" s="30"/>
      <c r="F156" s="30"/>
      <c r="H156" s="28"/>
      <c r="I156" s="28"/>
      <c r="J156" s="30"/>
      <c r="K156" s="30"/>
    </row>
    <row r="157" spans="3:11" ht="13.5" customHeight="1">
      <c r="C157" s="28"/>
      <c r="D157" s="28"/>
      <c r="E157" s="30"/>
      <c r="F157" s="30"/>
      <c r="H157" s="28"/>
      <c r="I157" s="28"/>
      <c r="J157" s="30"/>
      <c r="K157" s="30"/>
    </row>
    <row r="158" spans="3:11" ht="13.5" customHeight="1">
      <c r="C158" s="28"/>
      <c r="D158" s="28"/>
      <c r="E158" s="30"/>
      <c r="F158" s="30"/>
      <c r="H158" s="28"/>
      <c r="I158" s="28"/>
      <c r="J158" s="30"/>
      <c r="K158" s="30"/>
    </row>
    <row r="159" spans="3:11" ht="13.5" customHeight="1">
      <c r="C159" s="28"/>
      <c r="D159" s="28"/>
      <c r="E159" s="30"/>
      <c r="F159" s="30"/>
      <c r="H159" s="28"/>
      <c r="I159" s="28"/>
      <c r="J159" s="30"/>
      <c r="K159" s="30"/>
    </row>
    <row r="160" spans="3:11" ht="13.5" customHeight="1">
      <c r="C160" s="28"/>
      <c r="D160" s="28"/>
      <c r="E160" s="30"/>
      <c r="F160" s="30"/>
      <c r="H160" s="28"/>
      <c r="I160" s="28"/>
      <c r="J160" s="30"/>
      <c r="K160" s="30"/>
    </row>
    <row r="161" spans="3:11" ht="13.5" customHeight="1">
      <c r="C161" s="28"/>
      <c r="D161" s="28"/>
      <c r="E161" s="30"/>
      <c r="F161" s="30"/>
      <c r="H161" s="28"/>
      <c r="I161" s="28"/>
      <c r="J161" s="30"/>
      <c r="K161" s="30"/>
    </row>
    <row r="162" spans="3:11" ht="13.5" customHeight="1">
      <c r="C162" s="28"/>
      <c r="D162" s="28"/>
      <c r="E162" s="30"/>
      <c r="F162" s="30"/>
      <c r="H162" s="28"/>
      <c r="I162" s="28"/>
      <c r="J162" s="30"/>
      <c r="K162" s="30"/>
    </row>
    <row r="163" spans="3:11" ht="13.5" customHeight="1">
      <c r="C163" s="28"/>
      <c r="D163" s="28"/>
      <c r="E163" s="30"/>
      <c r="F163" s="30"/>
      <c r="H163" s="28"/>
      <c r="I163" s="28"/>
      <c r="J163" s="30"/>
      <c r="K163" s="30"/>
    </row>
    <row r="164" spans="3:11" ht="13.5" customHeight="1">
      <c r="C164" s="28"/>
      <c r="D164" s="28"/>
      <c r="E164" s="30"/>
      <c r="F164" s="30"/>
      <c r="H164" s="28"/>
      <c r="I164" s="28"/>
      <c r="J164" s="30"/>
      <c r="K164" s="30"/>
    </row>
    <row r="165" spans="3:11" ht="13.5" customHeight="1">
      <c r="C165" s="28"/>
      <c r="D165" s="28"/>
      <c r="E165" s="30"/>
      <c r="F165" s="30"/>
      <c r="H165" s="28"/>
      <c r="I165" s="28"/>
      <c r="J165" s="30"/>
      <c r="K165" s="30"/>
    </row>
    <row r="166" spans="3:11" ht="13.5" customHeight="1">
      <c r="C166" s="28"/>
      <c r="D166" s="28"/>
      <c r="E166" s="30"/>
      <c r="F166" s="30"/>
      <c r="H166" s="28"/>
      <c r="I166" s="28"/>
      <c r="J166" s="30"/>
      <c r="K166" s="30"/>
    </row>
    <row r="167" spans="3:11" ht="13.5" customHeight="1">
      <c r="C167" s="28"/>
      <c r="D167" s="28"/>
      <c r="E167" s="30"/>
      <c r="F167" s="30"/>
      <c r="H167" s="28"/>
      <c r="I167" s="28"/>
      <c r="J167" s="30"/>
      <c r="K167" s="30"/>
    </row>
    <row r="168" spans="3:11" ht="13.5" customHeight="1">
      <c r="C168" s="28"/>
      <c r="D168" s="28"/>
      <c r="E168" s="30"/>
      <c r="F168" s="30"/>
      <c r="H168" s="28"/>
      <c r="I168" s="28"/>
      <c r="J168" s="30"/>
      <c r="K168" s="30"/>
    </row>
    <row r="169" spans="3:11" ht="13.5" customHeight="1">
      <c r="C169" s="28"/>
      <c r="D169" s="28"/>
      <c r="E169" s="30"/>
      <c r="F169" s="30"/>
      <c r="H169" s="28"/>
      <c r="I169" s="28"/>
      <c r="J169" s="30"/>
      <c r="K169" s="30"/>
    </row>
    <row r="170" spans="3:11" ht="13.5" customHeight="1">
      <c r="C170" s="28"/>
      <c r="D170" s="28"/>
      <c r="E170" s="30"/>
      <c r="F170" s="30"/>
      <c r="H170" s="28"/>
      <c r="I170" s="28"/>
      <c r="J170" s="30"/>
      <c r="K170" s="30"/>
    </row>
    <row r="171" spans="3:11" ht="13.5" customHeight="1">
      <c r="C171" s="28"/>
      <c r="D171" s="28"/>
      <c r="E171" s="30"/>
      <c r="F171" s="30"/>
      <c r="H171" s="28"/>
      <c r="I171" s="28"/>
      <c r="J171" s="30"/>
      <c r="K171" s="30"/>
    </row>
    <row r="172" spans="3:11" ht="13.5" customHeight="1">
      <c r="C172" s="28"/>
      <c r="D172" s="28"/>
      <c r="E172" s="30"/>
      <c r="F172" s="30"/>
      <c r="H172" s="28"/>
      <c r="I172" s="28"/>
      <c r="J172" s="30"/>
      <c r="K172" s="30"/>
    </row>
    <row r="173" spans="3:11" ht="13.5" customHeight="1">
      <c r="C173" s="28"/>
      <c r="D173" s="28"/>
      <c r="E173" s="30"/>
      <c r="F173" s="30"/>
      <c r="H173" s="28"/>
      <c r="I173" s="28"/>
      <c r="J173" s="30"/>
      <c r="K173" s="30"/>
    </row>
    <row r="174" spans="3:11" ht="13.5" customHeight="1">
      <c r="C174" s="28"/>
      <c r="D174" s="28"/>
      <c r="E174" s="30"/>
      <c r="F174" s="30"/>
      <c r="H174" s="28"/>
      <c r="I174" s="28"/>
      <c r="J174" s="30"/>
      <c r="K174" s="30"/>
    </row>
    <row r="175" spans="3:11" ht="13.5" customHeight="1">
      <c r="C175" s="28"/>
      <c r="D175" s="28"/>
      <c r="E175" s="30"/>
      <c r="F175" s="30"/>
      <c r="H175" s="28"/>
      <c r="I175" s="28"/>
      <c r="J175" s="30"/>
      <c r="K175" s="30"/>
    </row>
    <row r="176" spans="3:11" ht="13.5" customHeight="1">
      <c r="C176" s="28"/>
      <c r="D176" s="28"/>
      <c r="E176" s="30"/>
      <c r="F176" s="30"/>
      <c r="H176" s="28"/>
      <c r="I176" s="28"/>
      <c r="J176" s="30"/>
      <c r="K176" s="30"/>
    </row>
    <row r="177" spans="3:11" ht="13.5" customHeight="1">
      <c r="C177" s="28"/>
      <c r="D177" s="28"/>
      <c r="E177" s="30"/>
      <c r="F177" s="30"/>
      <c r="H177" s="28"/>
      <c r="I177" s="28"/>
      <c r="J177" s="30"/>
      <c r="K177" s="30"/>
    </row>
    <row r="178" spans="3:11" ht="13.5" customHeight="1">
      <c r="C178" s="28"/>
      <c r="D178" s="28"/>
      <c r="E178" s="30"/>
      <c r="F178" s="30"/>
      <c r="H178" s="28"/>
      <c r="I178" s="28"/>
      <c r="J178" s="30"/>
      <c r="K178" s="30"/>
    </row>
    <row r="179" spans="3:11" ht="13.5" customHeight="1">
      <c r="C179" s="28"/>
      <c r="D179" s="28"/>
      <c r="E179" s="30"/>
      <c r="F179" s="30"/>
      <c r="H179" s="28"/>
      <c r="I179" s="28"/>
      <c r="J179" s="30"/>
      <c r="K179" s="30"/>
    </row>
    <row r="180" spans="3:11" ht="13.5" customHeight="1">
      <c r="C180" s="28"/>
      <c r="D180" s="28"/>
      <c r="E180" s="30"/>
      <c r="F180" s="30"/>
      <c r="H180" s="28"/>
      <c r="I180" s="28"/>
      <c r="J180" s="30"/>
      <c r="K180" s="30"/>
    </row>
    <row r="181" spans="3:11" ht="13.5" customHeight="1">
      <c r="C181" s="28"/>
      <c r="D181" s="28"/>
      <c r="E181" s="30"/>
      <c r="F181" s="30"/>
      <c r="H181" s="28"/>
      <c r="I181" s="28"/>
      <c r="J181" s="30"/>
      <c r="K181" s="30"/>
    </row>
    <row r="182" spans="3:11" ht="13.5" customHeight="1">
      <c r="C182" s="28"/>
      <c r="D182" s="28"/>
      <c r="E182" s="30"/>
      <c r="F182" s="30"/>
      <c r="H182" s="28"/>
      <c r="I182" s="28"/>
      <c r="J182" s="30"/>
      <c r="K182" s="30"/>
    </row>
    <row r="183" spans="3:11" ht="13.5" customHeight="1">
      <c r="C183" s="28"/>
      <c r="D183" s="28"/>
      <c r="E183" s="30"/>
      <c r="F183" s="30"/>
      <c r="H183" s="28"/>
      <c r="I183" s="28"/>
      <c r="J183" s="30"/>
      <c r="K183" s="30"/>
    </row>
    <row r="184" spans="3:11" ht="13.5" customHeight="1">
      <c r="C184" s="28"/>
      <c r="D184" s="28"/>
      <c r="E184" s="30"/>
      <c r="F184" s="30"/>
      <c r="H184" s="28"/>
      <c r="I184" s="28"/>
      <c r="J184" s="30"/>
      <c r="K184" s="30"/>
    </row>
    <row r="185" spans="3:11" ht="13.5" customHeight="1">
      <c r="C185" s="28"/>
      <c r="D185" s="28"/>
      <c r="E185" s="30"/>
      <c r="F185" s="30"/>
      <c r="H185" s="28"/>
      <c r="I185" s="28"/>
      <c r="J185" s="30"/>
      <c r="K185" s="30"/>
    </row>
    <row r="186" spans="3:11" ht="13.5" customHeight="1">
      <c r="C186" s="28"/>
      <c r="D186" s="28"/>
      <c r="E186" s="30"/>
      <c r="F186" s="30"/>
      <c r="H186" s="28"/>
      <c r="I186" s="28"/>
      <c r="J186" s="30"/>
      <c r="K186" s="30"/>
    </row>
    <row r="187" spans="3:11" ht="13.5" customHeight="1">
      <c r="C187" s="28"/>
      <c r="D187" s="28"/>
      <c r="E187" s="30"/>
      <c r="F187" s="30"/>
      <c r="H187" s="28"/>
      <c r="I187" s="28"/>
      <c r="J187" s="30"/>
      <c r="K187" s="30"/>
    </row>
    <row r="188" spans="3:11" ht="13.5" customHeight="1">
      <c r="C188" s="28"/>
      <c r="D188" s="28"/>
      <c r="E188" s="30"/>
      <c r="F188" s="30"/>
      <c r="H188" s="28"/>
      <c r="I188" s="28"/>
      <c r="J188" s="30"/>
      <c r="K188" s="30"/>
    </row>
    <row r="189" spans="3:11" ht="13.5" customHeight="1">
      <c r="C189" s="28"/>
      <c r="D189" s="28"/>
      <c r="E189" s="30"/>
      <c r="F189" s="30"/>
      <c r="H189" s="28"/>
      <c r="I189" s="28"/>
      <c r="J189" s="30"/>
      <c r="K189" s="30"/>
    </row>
    <row r="190" spans="3:11" ht="13.5" customHeight="1">
      <c r="C190" s="28"/>
      <c r="D190" s="28"/>
      <c r="E190" s="30"/>
      <c r="F190" s="30"/>
      <c r="H190" s="28"/>
      <c r="I190" s="28"/>
      <c r="J190" s="30"/>
      <c r="K190" s="30"/>
    </row>
    <row r="191" spans="3:11" ht="13.5" customHeight="1">
      <c r="C191" s="28"/>
      <c r="D191" s="28"/>
      <c r="E191" s="30"/>
      <c r="F191" s="30"/>
      <c r="H191" s="28"/>
      <c r="I191" s="28"/>
      <c r="J191" s="30"/>
      <c r="K191" s="30"/>
    </row>
    <row r="192" spans="3:11" ht="13.5" customHeight="1">
      <c r="C192" s="28"/>
      <c r="D192" s="28"/>
      <c r="E192" s="30"/>
      <c r="F192" s="30"/>
      <c r="H192" s="28"/>
      <c r="I192" s="28"/>
      <c r="J192" s="30"/>
      <c r="K192" s="30"/>
    </row>
    <row r="193" spans="3:11" ht="13.5" customHeight="1">
      <c r="C193" s="28"/>
      <c r="D193" s="28"/>
      <c r="E193" s="30"/>
      <c r="F193" s="30"/>
      <c r="H193" s="28"/>
      <c r="I193" s="28"/>
      <c r="J193" s="30"/>
      <c r="K193" s="30"/>
    </row>
    <row r="194" spans="3:11" ht="13.5" customHeight="1">
      <c r="C194" s="28"/>
      <c r="D194" s="28"/>
      <c r="E194" s="30"/>
      <c r="F194" s="30"/>
      <c r="H194" s="28"/>
      <c r="I194" s="28"/>
      <c r="J194" s="30"/>
      <c r="K194" s="30"/>
    </row>
    <row r="195" spans="3:11" ht="13.5" customHeight="1">
      <c r="C195" s="28"/>
      <c r="D195" s="28"/>
      <c r="E195" s="30"/>
      <c r="F195" s="30"/>
      <c r="H195" s="28"/>
      <c r="I195" s="28"/>
      <c r="J195" s="30"/>
      <c r="K195" s="30"/>
    </row>
    <row r="196" spans="3:11" ht="13.5" customHeight="1">
      <c r="C196" s="28"/>
      <c r="D196" s="28"/>
      <c r="E196" s="30"/>
      <c r="F196" s="30"/>
      <c r="H196" s="28"/>
      <c r="I196" s="28"/>
      <c r="J196" s="30"/>
      <c r="K196" s="30"/>
    </row>
    <row r="197" spans="3:11" ht="13.5" customHeight="1">
      <c r="C197" s="28"/>
      <c r="D197" s="28"/>
      <c r="E197" s="30"/>
      <c r="F197" s="30"/>
      <c r="H197" s="28"/>
      <c r="I197" s="28"/>
      <c r="J197" s="30"/>
      <c r="K197" s="30"/>
    </row>
    <row r="198" spans="3:11" ht="13.5" customHeight="1">
      <c r="C198" s="28"/>
      <c r="D198" s="28"/>
      <c r="E198" s="30"/>
      <c r="F198" s="30"/>
      <c r="H198" s="28"/>
      <c r="I198" s="28"/>
      <c r="J198" s="30"/>
      <c r="K198" s="30"/>
    </row>
    <row r="199" spans="3:11" ht="13.5" customHeight="1">
      <c r="C199" s="28"/>
      <c r="D199" s="28"/>
      <c r="E199" s="30"/>
      <c r="F199" s="30"/>
      <c r="H199" s="28"/>
      <c r="I199" s="28"/>
      <c r="J199" s="30"/>
      <c r="K199" s="30"/>
    </row>
    <row r="200" spans="3:11" ht="13.5" customHeight="1">
      <c r="C200" s="28"/>
      <c r="D200" s="28"/>
      <c r="E200" s="30"/>
      <c r="F200" s="30"/>
      <c r="H200" s="28"/>
      <c r="I200" s="28"/>
      <c r="J200" s="30"/>
      <c r="K200" s="30"/>
    </row>
    <row r="201" spans="3:11" ht="13.5" customHeight="1">
      <c r="C201" s="28"/>
      <c r="D201" s="28"/>
      <c r="E201" s="30"/>
      <c r="F201" s="30"/>
      <c r="H201" s="28"/>
      <c r="I201" s="28"/>
      <c r="J201" s="30"/>
      <c r="K201" s="30"/>
    </row>
    <row r="202" spans="3:11" ht="13.5" customHeight="1">
      <c r="C202" s="28"/>
      <c r="D202" s="28"/>
      <c r="E202" s="30"/>
      <c r="F202" s="30"/>
      <c r="H202" s="28"/>
      <c r="I202" s="28"/>
      <c r="J202" s="30"/>
      <c r="K202" s="30"/>
    </row>
    <row r="203" spans="3:11" ht="13.5" customHeight="1">
      <c r="C203" s="28"/>
      <c r="D203" s="28"/>
      <c r="E203" s="30"/>
      <c r="F203" s="30"/>
      <c r="H203" s="28"/>
      <c r="I203" s="28"/>
      <c r="J203" s="30"/>
      <c r="K203" s="30"/>
    </row>
    <row r="204" spans="3:11" ht="13.5" customHeight="1">
      <c r="C204" s="28"/>
      <c r="D204" s="28"/>
      <c r="E204" s="30"/>
      <c r="F204" s="30"/>
      <c r="H204" s="28"/>
      <c r="I204" s="28"/>
      <c r="J204" s="30"/>
      <c r="K204" s="30"/>
    </row>
    <row r="205" spans="3:11" ht="13.5" customHeight="1">
      <c r="C205" s="28"/>
      <c r="D205" s="28"/>
      <c r="E205" s="30"/>
      <c r="F205" s="30"/>
      <c r="H205" s="28"/>
      <c r="I205" s="28"/>
      <c r="J205" s="30"/>
      <c r="K205" s="30"/>
    </row>
    <row r="206" spans="3:11" ht="13.5" customHeight="1">
      <c r="C206" s="28"/>
      <c r="D206" s="28"/>
      <c r="E206" s="30"/>
      <c r="F206" s="30"/>
      <c r="H206" s="28"/>
      <c r="I206" s="28"/>
      <c r="J206" s="30"/>
      <c r="K206" s="30"/>
    </row>
    <row r="207" spans="3:11" ht="13.5" customHeight="1">
      <c r="C207" s="28"/>
      <c r="D207" s="28"/>
      <c r="E207" s="30"/>
      <c r="F207" s="30"/>
      <c r="H207" s="28"/>
      <c r="I207" s="28"/>
      <c r="J207" s="30"/>
      <c r="K207" s="30"/>
    </row>
    <row r="208" spans="3:11" ht="13.5" customHeight="1">
      <c r="C208" s="28"/>
      <c r="D208" s="28"/>
      <c r="E208" s="30"/>
      <c r="F208" s="30"/>
      <c r="H208" s="28"/>
      <c r="I208" s="28"/>
      <c r="J208" s="30"/>
      <c r="K208" s="30"/>
    </row>
    <row r="209" spans="3:11" ht="13.5" customHeight="1">
      <c r="C209" s="28"/>
      <c r="D209" s="28"/>
      <c r="E209" s="30"/>
      <c r="F209" s="30"/>
      <c r="H209" s="28"/>
      <c r="I209" s="28"/>
      <c r="J209" s="30"/>
      <c r="K209" s="30"/>
    </row>
    <row r="210" spans="3:11" ht="13.5" customHeight="1">
      <c r="C210" s="28"/>
      <c r="D210" s="28"/>
      <c r="E210" s="30"/>
      <c r="F210" s="30"/>
      <c r="H210" s="28"/>
      <c r="I210" s="28"/>
      <c r="J210" s="30"/>
      <c r="K210" s="30"/>
    </row>
    <row r="211" spans="3:11" ht="13.5" customHeight="1">
      <c r="C211" s="28"/>
      <c r="D211" s="28"/>
      <c r="E211" s="30"/>
      <c r="F211" s="30"/>
      <c r="H211" s="28"/>
      <c r="I211" s="28"/>
      <c r="J211" s="30"/>
      <c r="K211" s="30"/>
    </row>
    <row r="212" spans="3:11" ht="13.5" customHeight="1">
      <c r="C212" s="28"/>
      <c r="D212" s="28"/>
      <c r="E212" s="30"/>
      <c r="F212" s="30"/>
      <c r="H212" s="28"/>
      <c r="I212" s="28"/>
      <c r="J212" s="30"/>
      <c r="K212" s="30"/>
    </row>
    <row r="213" spans="3:11" ht="13.5" customHeight="1">
      <c r="C213" s="28"/>
      <c r="D213" s="28"/>
      <c r="E213" s="30"/>
      <c r="F213" s="30"/>
      <c r="H213" s="28"/>
      <c r="I213" s="28"/>
      <c r="J213" s="30"/>
      <c r="K213" s="30"/>
    </row>
    <row r="214" spans="3:11" ht="13.5" customHeight="1">
      <c r="C214" s="28"/>
      <c r="D214" s="28"/>
      <c r="E214" s="30"/>
      <c r="F214" s="30"/>
      <c r="H214" s="28"/>
      <c r="I214" s="28"/>
      <c r="J214" s="30"/>
      <c r="K214" s="30"/>
    </row>
    <row r="215" spans="3:11" ht="13.5" customHeight="1">
      <c r="C215" s="28"/>
      <c r="D215" s="28"/>
      <c r="E215" s="30"/>
      <c r="F215" s="30"/>
      <c r="H215" s="28"/>
      <c r="I215" s="28"/>
      <c r="J215" s="30"/>
      <c r="K215" s="30"/>
    </row>
    <row r="216" spans="3:11" ht="13.5" customHeight="1">
      <c r="C216" s="28"/>
      <c r="D216" s="28"/>
      <c r="E216" s="30"/>
      <c r="F216" s="30"/>
      <c r="H216" s="28"/>
      <c r="I216" s="28"/>
      <c r="J216" s="30"/>
      <c r="K216" s="30"/>
    </row>
    <row r="217" spans="3:11" ht="13.5" customHeight="1">
      <c r="C217" s="28"/>
      <c r="D217" s="28"/>
      <c r="E217" s="30"/>
      <c r="F217" s="30"/>
      <c r="H217" s="28"/>
      <c r="I217" s="28"/>
      <c r="J217" s="30"/>
      <c r="K217" s="30"/>
    </row>
    <row r="218" spans="3:11" ht="13.5" customHeight="1">
      <c r="C218" s="28"/>
      <c r="D218" s="28"/>
      <c r="E218" s="30"/>
      <c r="F218" s="30"/>
      <c r="H218" s="28"/>
      <c r="I218" s="28"/>
      <c r="J218" s="30"/>
      <c r="K218" s="30"/>
    </row>
    <row r="219" spans="3:11" ht="13.5" customHeight="1">
      <c r="C219" s="28"/>
      <c r="D219" s="28"/>
      <c r="E219" s="30"/>
      <c r="F219" s="30"/>
      <c r="H219" s="28"/>
      <c r="I219" s="28"/>
      <c r="J219" s="30"/>
      <c r="K219" s="30"/>
    </row>
    <row r="220" spans="3:11" ht="13.5" customHeight="1">
      <c r="C220" s="28"/>
      <c r="D220" s="28"/>
      <c r="E220" s="30"/>
      <c r="F220" s="30"/>
      <c r="H220" s="28"/>
      <c r="I220" s="28"/>
      <c r="J220" s="30"/>
      <c r="K220" s="30"/>
    </row>
    <row r="221" spans="3:11" ht="13.5" customHeight="1">
      <c r="C221" s="28"/>
      <c r="D221" s="28"/>
      <c r="E221" s="30"/>
      <c r="F221" s="30"/>
      <c r="H221" s="28"/>
      <c r="I221" s="28"/>
      <c r="J221" s="30"/>
      <c r="K221" s="30"/>
    </row>
    <row r="222" spans="3:11" ht="13.5" customHeight="1">
      <c r="C222" s="28"/>
      <c r="D222" s="28"/>
      <c r="E222" s="30"/>
      <c r="F222" s="30"/>
      <c r="H222" s="28"/>
      <c r="I222" s="28"/>
      <c r="J222" s="30"/>
      <c r="K222" s="30"/>
    </row>
    <row r="223" spans="3:11" ht="13.5" customHeight="1">
      <c r="C223" s="28"/>
      <c r="D223" s="28"/>
      <c r="E223" s="30"/>
      <c r="F223" s="30"/>
      <c r="H223" s="28"/>
      <c r="I223" s="28"/>
      <c r="J223" s="30"/>
      <c r="K223" s="30"/>
    </row>
    <row r="224" spans="3:11" ht="13.5" customHeight="1">
      <c r="C224" s="28"/>
      <c r="D224" s="28"/>
      <c r="E224" s="30"/>
      <c r="F224" s="30"/>
      <c r="H224" s="28"/>
      <c r="I224" s="28"/>
      <c r="J224" s="30"/>
      <c r="K224" s="30"/>
    </row>
    <row r="225" spans="3:11" ht="13.5" customHeight="1">
      <c r="C225" s="28"/>
      <c r="D225" s="28"/>
      <c r="E225" s="30"/>
      <c r="F225" s="30"/>
      <c r="H225" s="28"/>
      <c r="I225" s="28"/>
      <c r="J225" s="30"/>
      <c r="K225" s="30"/>
    </row>
    <row r="226" spans="3:11" ht="13.5" customHeight="1">
      <c r="C226" s="28"/>
      <c r="D226" s="28"/>
      <c r="E226" s="30"/>
      <c r="F226" s="30"/>
      <c r="H226" s="28"/>
      <c r="I226" s="28"/>
      <c r="J226" s="30"/>
      <c r="K226" s="30"/>
    </row>
    <row r="227" spans="3:11" ht="13.5" customHeight="1">
      <c r="C227" s="28"/>
      <c r="D227" s="28"/>
      <c r="E227" s="30"/>
      <c r="F227" s="30"/>
      <c r="H227" s="28"/>
      <c r="I227" s="28"/>
      <c r="J227" s="30"/>
      <c r="K227" s="30"/>
    </row>
    <row r="228" spans="3:11" ht="13.5" customHeight="1">
      <c r="C228" s="28"/>
      <c r="D228" s="28"/>
      <c r="E228" s="30"/>
      <c r="F228" s="30"/>
      <c r="H228" s="28"/>
      <c r="I228" s="28"/>
      <c r="J228" s="30"/>
      <c r="K228" s="30"/>
    </row>
    <row r="229" spans="3:11" ht="13.5" customHeight="1">
      <c r="C229" s="28"/>
      <c r="D229" s="28"/>
      <c r="E229" s="30"/>
      <c r="F229" s="30"/>
      <c r="H229" s="28"/>
      <c r="I229" s="28"/>
      <c r="J229" s="30"/>
      <c r="K229" s="30"/>
    </row>
    <row r="230" spans="3:11" ht="13.5" customHeight="1">
      <c r="C230" s="28"/>
      <c r="D230" s="28"/>
      <c r="E230" s="30"/>
      <c r="F230" s="30"/>
      <c r="H230" s="28"/>
      <c r="I230" s="28"/>
      <c r="J230" s="30"/>
      <c r="K230" s="30"/>
    </row>
    <row r="231" spans="3:11" ht="13.5" customHeight="1">
      <c r="C231" s="28"/>
      <c r="D231" s="28"/>
      <c r="E231" s="30"/>
      <c r="F231" s="30"/>
      <c r="H231" s="28"/>
      <c r="I231" s="28"/>
      <c r="J231" s="30"/>
      <c r="K231" s="30"/>
    </row>
    <row r="232" spans="3:11" ht="13.5" customHeight="1">
      <c r="C232" s="28"/>
      <c r="D232" s="28"/>
      <c r="E232" s="30"/>
      <c r="F232" s="30"/>
      <c r="H232" s="28"/>
      <c r="I232" s="28"/>
      <c r="J232" s="30"/>
      <c r="K232" s="30"/>
    </row>
    <row r="233" spans="3:11" ht="13.5" customHeight="1">
      <c r="C233" s="28"/>
      <c r="D233" s="28"/>
      <c r="E233" s="30"/>
      <c r="F233" s="30"/>
      <c r="H233" s="28"/>
      <c r="I233" s="28"/>
      <c r="J233" s="30"/>
      <c r="K233" s="30"/>
    </row>
    <row r="234" spans="3:11" ht="13.5" customHeight="1">
      <c r="C234" s="28"/>
      <c r="D234" s="28"/>
      <c r="E234" s="30"/>
      <c r="F234" s="30"/>
      <c r="H234" s="28"/>
      <c r="I234" s="28"/>
      <c r="J234" s="30"/>
      <c r="K234" s="30"/>
    </row>
    <row r="235" spans="3:11" ht="13.5" customHeight="1">
      <c r="C235" s="28"/>
      <c r="D235" s="28"/>
      <c r="E235" s="30"/>
      <c r="F235" s="30"/>
      <c r="H235" s="28"/>
      <c r="I235" s="28"/>
      <c r="J235" s="30"/>
      <c r="K235" s="30"/>
    </row>
    <row r="236" spans="3:11" ht="13.5" customHeight="1">
      <c r="C236" s="28"/>
      <c r="D236" s="28"/>
      <c r="E236" s="30"/>
      <c r="F236" s="30"/>
      <c r="H236" s="28"/>
      <c r="I236" s="28"/>
      <c r="J236" s="30"/>
      <c r="K236" s="30"/>
    </row>
    <row r="237" spans="3:11" ht="13.5" customHeight="1">
      <c r="C237" s="28"/>
      <c r="D237" s="28"/>
      <c r="E237" s="30"/>
      <c r="F237" s="30"/>
      <c r="H237" s="28"/>
      <c r="I237" s="28"/>
      <c r="J237" s="30"/>
      <c r="K237" s="30"/>
    </row>
    <row r="238" spans="3:11" ht="13.5" customHeight="1">
      <c r="C238" s="28"/>
      <c r="D238" s="28"/>
      <c r="E238" s="30"/>
      <c r="F238" s="30"/>
      <c r="H238" s="28"/>
      <c r="I238" s="28"/>
      <c r="J238" s="30"/>
      <c r="K238" s="30"/>
    </row>
    <row r="239" spans="3:11" ht="13.5" customHeight="1">
      <c r="C239" s="28"/>
      <c r="D239" s="28"/>
      <c r="E239" s="30"/>
      <c r="F239" s="30"/>
      <c r="H239" s="28"/>
      <c r="I239" s="28"/>
      <c r="J239" s="30"/>
      <c r="K239" s="30"/>
    </row>
    <row r="240" spans="3:11" ht="13.5" customHeight="1">
      <c r="C240" s="28"/>
      <c r="D240" s="28"/>
      <c r="E240" s="30"/>
      <c r="F240" s="30"/>
      <c r="H240" s="28"/>
      <c r="I240" s="28"/>
      <c r="J240" s="30"/>
      <c r="K240" s="30"/>
    </row>
    <row r="241" spans="3:11" ht="13.5" customHeight="1">
      <c r="C241" s="28"/>
      <c r="D241" s="28"/>
      <c r="E241" s="30"/>
      <c r="F241" s="30"/>
      <c r="H241" s="28"/>
      <c r="I241" s="28"/>
      <c r="J241" s="30"/>
      <c r="K241" s="30"/>
    </row>
    <row r="242" spans="3:11" ht="13.5" customHeight="1">
      <c r="C242" s="28"/>
      <c r="D242" s="28"/>
      <c r="E242" s="30"/>
      <c r="F242" s="30"/>
      <c r="H242" s="28"/>
      <c r="I242" s="28"/>
      <c r="J242" s="30"/>
      <c r="K242" s="30"/>
    </row>
    <row r="243" spans="3:11" ht="13.5" customHeight="1">
      <c r="C243" s="28"/>
      <c r="D243" s="28"/>
      <c r="E243" s="30"/>
      <c r="F243" s="30"/>
      <c r="H243" s="28"/>
      <c r="I243" s="28"/>
      <c r="J243" s="30"/>
      <c r="K243" s="30"/>
    </row>
    <row r="244" spans="3:11" ht="13.5" customHeight="1">
      <c r="C244" s="28"/>
      <c r="D244" s="28"/>
      <c r="E244" s="30"/>
      <c r="F244" s="30"/>
      <c r="H244" s="28"/>
      <c r="I244" s="28"/>
      <c r="J244" s="30"/>
      <c r="K244" s="30"/>
    </row>
    <row r="245" spans="3:11" ht="13.5" customHeight="1">
      <c r="C245" s="28"/>
      <c r="D245" s="28"/>
      <c r="E245" s="30"/>
      <c r="F245" s="30"/>
      <c r="H245" s="28"/>
      <c r="I245" s="28"/>
      <c r="J245" s="30"/>
      <c r="K245" s="30"/>
    </row>
    <row r="246" spans="3:11" ht="13.5" customHeight="1">
      <c r="C246" s="28"/>
      <c r="D246" s="28"/>
      <c r="E246" s="30"/>
      <c r="F246" s="30"/>
      <c r="H246" s="28"/>
      <c r="I246" s="28"/>
      <c r="J246" s="30"/>
      <c r="K246" s="30"/>
    </row>
    <row r="247" spans="3:11" ht="13.5" customHeight="1">
      <c r="C247" s="28"/>
      <c r="D247" s="28"/>
      <c r="E247" s="30"/>
      <c r="F247" s="30"/>
      <c r="H247" s="28"/>
      <c r="I247" s="28"/>
      <c r="J247" s="30"/>
      <c r="K247" s="30"/>
    </row>
    <row r="248" spans="3:11" ht="13.5" customHeight="1">
      <c r="C248" s="28"/>
      <c r="D248" s="28"/>
      <c r="E248" s="30"/>
      <c r="F248" s="30"/>
      <c r="H248" s="28"/>
      <c r="I248" s="28"/>
      <c r="J248" s="30"/>
      <c r="K248" s="30"/>
    </row>
    <row r="249" spans="3:11" ht="13.5" customHeight="1">
      <c r="C249" s="28"/>
      <c r="D249" s="28"/>
      <c r="E249" s="30"/>
      <c r="F249" s="30"/>
      <c r="H249" s="28"/>
      <c r="I249" s="28"/>
      <c r="J249" s="30"/>
      <c r="K249" s="30"/>
    </row>
    <row r="250" spans="3:11" ht="13.5" customHeight="1">
      <c r="C250" s="28"/>
      <c r="D250" s="28"/>
      <c r="E250" s="30"/>
      <c r="F250" s="30"/>
      <c r="H250" s="28"/>
      <c r="I250" s="28"/>
      <c r="J250" s="30"/>
      <c r="K250" s="30"/>
    </row>
    <row r="251" spans="3:11" ht="13.5" customHeight="1">
      <c r="C251" s="28"/>
      <c r="D251" s="28"/>
      <c r="E251" s="30"/>
      <c r="F251" s="30"/>
      <c r="H251" s="28"/>
      <c r="I251" s="28"/>
      <c r="J251" s="30"/>
      <c r="K251" s="30"/>
    </row>
    <row r="252" spans="3:11" ht="13.5" customHeight="1">
      <c r="C252" s="28"/>
      <c r="D252" s="28"/>
      <c r="E252" s="30"/>
      <c r="F252" s="30"/>
      <c r="H252" s="28"/>
      <c r="I252" s="28"/>
      <c r="J252" s="30"/>
      <c r="K252" s="30"/>
    </row>
    <row r="253" spans="3:11" ht="13.5" customHeight="1">
      <c r="C253" s="28"/>
      <c r="D253" s="28"/>
      <c r="E253" s="30"/>
      <c r="F253" s="30"/>
      <c r="H253" s="28"/>
      <c r="I253" s="28"/>
      <c r="J253" s="30"/>
      <c r="K253" s="30"/>
    </row>
    <row r="254" spans="3:11" ht="13.5" customHeight="1">
      <c r="C254" s="28"/>
      <c r="D254" s="28"/>
      <c r="E254" s="30"/>
      <c r="F254" s="30"/>
      <c r="H254" s="28"/>
      <c r="I254" s="28"/>
      <c r="J254" s="30"/>
      <c r="K254" s="30"/>
    </row>
    <row r="255" spans="3:11" ht="13.5" customHeight="1">
      <c r="C255" s="28"/>
      <c r="D255" s="28"/>
      <c r="E255" s="30"/>
      <c r="F255" s="30"/>
      <c r="H255" s="28"/>
      <c r="I255" s="28"/>
      <c r="J255" s="30"/>
      <c r="K255" s="30"/>
    </row>
    <row r="256" spans="3:11" ht="13.5" customHeight="1">
      <c r="C256" s="28"/>
      <c r="D256" s="28"/>
      <c r="E256" s="30"/>
      <c r="F256" s="30"/>
      <c r="H256" s="28"/>
      <c r="I256" s="28"/>
      <c r="J256" s="30"/>
      <c r="K256" s="30"/>
    </row>
    <row r="257" spans="3:11" ht="13.5" customHeight="1">
      <c r="C257" s="28"/>
      <c r="D257" s="28"/>
      <c r="E257" s="30"/>
      <c r="F257" s="30"/>
      <c r="H257" s="28"/>
      <c r="I257" s="28"/>
      <c r="J257" s="30"/>
      <c r="K257" s="30"/>
    </row>
    <row r="258" spans="3:11" ht="13.5" customHeight="1">
      <c r="C258" s="28"/>
      <c r="D258" s="28"/>
      <c r="E258" s="30"/>
      <c r="F258" s="30"/>
      <c r="H258" s="28"/>
      <c r="I258" s="28"/>
      <c r="J258" s="30"/>
      <c r="K258" s="30"/>
    </row>
    <row r="259" spans="3:11" ht="13.5" customHeight="1">
      <c r="C259" s="28"/>
      <c r="D259" s="28"/>
      <c r="E259" s="30"/>
      <c r="F259" s="30"/>
      <c r="H259" s="28"/>
      <c r="I259" s="28"/>
      <c r="J259" s="30"/>
      <c r="K259" s="30"/>
    </row>
    <row r="260" spans="3:11" ht="13.5" customHeight="1">
      <c r="C260" s="28"/>
      <c r="D260" s="28"/>
      <c r="E260" s="30"/>
      <c r="F260" s="30"/>
      <c r="H260" s="28"/>
      <c r="I260" s="28"/>
      <c r="J260" s="30"/>
      <c r="K260" s="30"/>
    </row>
    <row r="261" spans="3:11" ht="13.5" customHeight="1">
      <c r="C261" s="28"/>
      <c r="D261" s="28"/>
      <c r="E261" s="30"/>
      <c r="F261" s="30"/>
      <c r="H261" s="28"/>
      <c r="I261" s="28"/>
      <c r="J261" s="30"/>
      <c r="K261" s="30"/>
    </row>
    <row r="262" spans="3:11" ht="13.5" customHeight="1">
      <c r="C262" s="28"/>
      <c r="D262" s="28"/>
      <c r="E262" s="30"/>
      <c r="F262" s="30"/>
      <c r="H262" s="28"/>
      <c r="I262" s="28"/>
      <c r="J262" s="30"/>
      <c r="K262" s="30"/>
    </row>
    <row r="263" spans="3:11" ht="13.5" customHeight="1">
      <c r="C263" s="28"/>
      <c r="D263" s="28"/>
      <c r="E263" s="30"/>
      <c r="F263" s="30"/>
      <c r="H263" s="28"/>
      <c r="I263" s="28"/>
      <c r="J263" s="30"/>
      <c r="K263" s="30"/>
    </row>
    <row r="264" spans="3:11" ht="13.5" customHeight="1">
      <c r="C264" s="28"/>
      <c r="D264" s="28"/>
      <c r="E264" s="30"/>
      <c r="F264" s="30"/>
      <c r="H264" s="28"/>
      <c r="I264" s="28"/>
      <c r="J264" s="30"/>
      <c r="K264" s="30"/>
    </row>
    <row r="265" spans="3:11" ht="13.5" customHeight="1">
      <c r="C265" s="28"/>
      <c r="D265" s="28"/>
      <c r="E265" s="30"/>
      <c r="F265" s="30"/>
      <c r="H265" s="28"/>
      <c r="I265" s="28"/>
      <c r="J265" s="30"/>
      <c r="K265" s="30"/>
    </row>
    <row r="266" spans="3:11" ht="13.5" customHeight="1">
      <c r="C266" s="28"/>
      <c r="D266" s="28"/>
      <c r="E266" s="30"/>
      <c r="F266" s="30"/>
      <c r="H266" s="28"/>
      <c r="I266" s="28"/>
      <c r="J266" s="30"/>
      <c r="K266" s="30"/>
    </row>
    <row r="267" spans="3:11" ht="13.5" customHeight="1">
      <c r="C267" s="28"/>
      <c r="D267" s="28"/>
      <c r="E267" s="30"/>
      <c r="F267" s="30"/>
      <c r="H267" s="28"/>
      <c r="I267" s="28"/>
      <c r="J267" s="30"/>
      <c r="K267" s="30"/>
    </row>
    <row r="268" spans="3:11" ht="13.5" customHeight="1">
      <c r="C268" s="28"/>
      <c r="D268" s="28"/>
      <c r="E268" s="30"/>
      <c r="F268" s="30"/>
      <c r="H268" s="28"/>
      <c r="I268" s="28"/>
      <c r="J268" s="30"/>
      <c r="K268" s="30"/>
    </row>
    <row r="269" spans="3:11" ht="13.5" customHeight="1">
      <c r="C269" s="28"/>
      <c r="D269" s="28"/>
      <c r="E269" s="30"/>
      <c r="F269" s="30"/>
      <c r="H269" s="28"/>
      <c r="I269" s="28"/>
      <c r="J269" s="30"/>
      <c r="K269" s="30"/>
    </row>
    <row r="270" spans="3:11" ht="13.5" customHeight="1">
      <c r="C270" s="28"/>
      <c r="D270" s="28"/>
      <c r="E270" s="30"/>
      <c r="F270" s="30"/>
      <c r="H270" s="28"/>
      <c r="I270" s="28"/>
      <c r="J270" s="30"/>
      <c r="K270" s="30"/>
    </row>
    <row r="271" spans="3:11" ht="13.5" customHeight="1">
      <c r="C271" s="28"/>
      <c r="D271" s="28"/>
      <c r="E271" s="30"/>
      <c r="F271" s="30"/>
      <c r="H271" s="28"/>
      <c r="I271" s="28"/>
      <c r="J271" s="30"/>
      <c r="K271" s="30"/>
    </row>
    <row r="272" spans="3:11" ht="13.5" customHeight="1">
      <c r="C272" s="28"/>
      <c r="D272" s="28"/>
      <c r="E272" s="30"/>
      <c r="F272" s="30"/>
      <c r="H272" s="28"/>
      <c r="I272" s="28"/>
      <c r="J272" s="30"/>
      <c r="K272" s="30"/>
    </row>
    <row r="273" spans="3:11" ht="13.5" customHeight="1">
      <c r="C273" s="28"/>
      <c r="D273" s="28"/>
      <c r="E273" s="30"/>
      <c r="F273" s="30"/>
      <c r="H273" s="28"/>
      <c r="I273" s="28"/>
      <c r="J273" s="30"/>
      <c r="K273" s="30"/>
    </row>
    <row r="274" spans="3:11" ht="13.5" customHeight="1">
      <c r="C274" s="28"/>
      <c r="D274" s="28"/>
      <c r="E274" s="30"/>
      <c r="F274" s="30"/>
      <c r="H274" s="28"/>
      <c r="I274" s="28"/>
      <c r="J274" s="30"/>
      <c r="K274" s="30"/>
    </row>
    <row r="275" spans="3:11" ht="13.5" customHeight="1">
      <c r="C275" s="28"/>
      <c r="D275" s="28"/>
      <c r="E275" s="30"/>
      <c r="F275" s="30"/>
      <c r="H275" s="28"/>
      <c r="I275" s="28"/>
      <c r="J275" s="30"/>
      <c r="K275" s="30"/>
    </row>
    <row r="276" spans="3:11" ht="13.5" customHeight="1">
      <c r="C276" s="28"/>
      <c r="D276" s="28"/>
      <c r="E276" s="30"/>
      <c r="F276" s="30"/>
      <c r="H276" s="28"/>
      <c r="I276" s="28"/>
      <c r="J276" s="30"/>
      <c r="K276" s="30"/>
    </row>
    <row r="277" spans="3:11" ht="13.5" customHeight="1">
      <c r="C277" s="28"/>
      <c r="D277" s="28"/>
      <c r="E277" s="30"/>
      <c r="F277" s="30"/>
      <c r="H277" s="28"/>
      <c r="I277" s="28"/>
      <c r="J277" s="30"/>
      <c r="K277" s="30"/>
    </row>
    <row r="278" spans="3:11" ht="13.5" customHeight="1">
      <c r="C278" s="28"/>
      <c r="D278" s="28"/>
      <c r="E278" s="30"/>
      <c r="F278" s="30"/>
      <c r="H278" s="28"/>
      <c r="I278" s="28"/>
      <c r="J278" s="30"/>
      <c r="K278" s="30"/>
    </row>
    <row r="279" spans="3:11" ht="13.5" customHeight="1">
      <c r="C279" s="28"/>
      <c r="D279" s="28"/>
      <c r="E279" s="30"/>
      <c r="F279" s="30"/>
      <c r="H279" s="28"/>
      <c r="I279" s="28"/>
      <c r="J279" s="30"/>
      <c r="K279" s="30"/>
    </row>
    <row r="280" spans="3:11" ht="13.5" customHeight="1">
      <c r="C280" s="28"/>
      <c r="D280" s="28"/>
      <c r="E280" s="30"/>
      <c r="F280" s="30"/>
      <c r="H280" s="28"/>
      <c r="I280" s="28"/>
      <c r="J280" s="30"/>
      <c r="K280" s="30"/>
    </row>
    <row r="281" spans="3:11" ht="13.5" customHeight="1">
      <c r="C281" s="28"/>
      <c r="D281" s="28"/>
      <c r="E281" s="30"/>
      <c r="F281" s="30"/>
      <c r="H281" s="28"/>
      <c r="I281" s="28"/>
      <c r="J281" s="30"/>
      <c r="K281" s="30"/>
    </row>
    <row r="282" spans="3:11" ht="13.5" customHeight="1">
      <c r="C282" s="28"/>
      <c r="D282" s="28"/>
      <c r="E282" s="30"/>
      <c r="F282" s="30"/>
      <c r="H282" s="28"/>
      <c r="I282" s="28"/>
      <c r="J282" s="30"/>
      <c r="K282" s="30"/>
    </row>
    <row r="283" spans="3:11" ht="13.5" customHeight="1">
      <c r="C283" s="28"/>
      <c r="D283" s="28"/>
      <c r="E283" s="30"/>
      <c r="F283" s="30"/>
      <c r="H283" s="28"/>
      <c r="I283" s="28"/>
      <c r="J283" s="30"/>
      <c r="K283" s="30"/>
    </row>
    <row r="284" spans="3:11" ht="13.5" customHeight="1">
      <c r="C284" s="28"/>
      <c r="D284" s="28"/>
      <c r="E284" s="30"/>
      <c r="F284" s="30"/>
      <c r="H284" s="28"/>
      <c r="I284" s="28"/>
      <c r="J284" s="30"/>
      <c r="K284" s="30"/>
    </row>
    <row r="285" spans="3:11" ht="13.5" customHeight="1">
      <c r="C285" s="28"/>
      <c r="D285" s="28"/>
      <c r="E285" s="30"/>
      <c r="F285" s="30"/>
      <c r="H285" s="28"/>
      <c r="I285" s="28"/>
      <c r="J285" s="30"/>
      <c r="K285" s="30"/>
    </row>
    <row r="286" spans="3:11" ht="13.5" customHeight="1">
      <c r="C286" s="28"/>
      <c r="D286" s="28"/>
      <c r="E286" s="30"/>
      <c r="F286" s="30"/>
      <c r="H286" s="28"/>
      <c r="I286" s="28"/>
      <c r="J286" s="30"/>
      <c r="K286" s="30"/>
    </row>
    <row r="287" spans="3:11" ht="13.5" customHeight="1">
      <c r="C287" s="28"/>
      <c r="D287" s="28"/>
      <c r="E287" s="30"/>
      <c r="F287" s="30"/>
      <c r="H287" s="28"/>
      <c r="I287" s="28"/>
      <c r="J287" s="30"/>
      <c r="K287" s="30"/>
    </row>
    <row r="288" spans="3:11" ht="13.5" customHeight="1">
      <c r="C288" s="28"/>
      <c r="D288" s="28"/>
      <c r="E288" s="30"/>
      <c r="F288" s="30"/>
      <c r="H288" s="28"/>
      <c r="I288" s="28"/>
      <c r="J288" s="30"/>
      <c r="K288" s="30"/>
    </row>
    <row r="289" spans="3:11" ht="13.5" customHeight="1">
      <c r="C289" s="28"/>
      <c r="D289" s="28"/>
      <c r="E289" s="30"/>
      <c r="F289" s="30"/>
      <c r="H289" s="28"/>
      <c r="I289" s="28"/>
      <c r="J289" s="30"/>
      <c r="K289" s="30"/>
    </row>
    <row r="290" spans="3:11" ht="13.5" customHeight="1">
      <c r="C290" s="28"/>
      <c r="D290" s="28"/>
      <c r="E290" s="30"/>
      <c r="F290" s="30"/>
      <c r="H290" s="28"/>
      <c r="I290" s="28"/>
      <c r="J290" s="30"/>
      <c r="K290" s="30"/>
    </row>
    <row r="291" spans="3:11" ht="13.5" customHeight="1">
      <c r="C291" s="28"/>
      <c r="D291" s="28"/>
      <c r="E291" s="30"/>
      <c r="F291" s="30"/>
      <c r="H291" s="28"/>
      <c r="I291" s="28"/>
      <c r="J291" s="30"/>
      <c r="K291" s="30"/>
    </row>
    <row r="292" spans="3:11" ht="13.5" customHeight="1">
      <c r="C292" s="28"/>
      <c r="D292" s="28"/>
      <c r="E292" s="30"/>
      <c r="F292" s="30"/>
      <c r="H292" s="28"/>
      <c r="I292" s="28"/>
      <c r="J292" s="30"/>
      <c r="K292" s="30"/>
    </row>
    <row r="293" spans="3:11" ht="13.5" customHeight="1">
      <c r="C293" s="28"/>
      <c r="D293" s="28"/>
      <c r="E293" s="30"/>
      <c r="F293" s="30"/>
      <c r="H293" s="28"/>
      <c r="I293" s="28"/>
      <c r="J293" s="30"/>
      <c r="K293" s="30"/>
    </row>
    <row r="294" spans="3:11" ht="13.5" customHeight="1">
      <c r="C294" s="28"/>
      <c r="D294" s="28"/>
      <c r="E294" s="30"/>
      <c r="F294" s="30"/>
      <c r="H294" s="28"/>
      <c r="I294" s="28"/>
      <c r="J294" s="30"/>
      <c r="K294" s="30"/>
    </row>
    <row r="295" spans="3:11" ht="13.5" customHeight="1">
      <c r="C295" s="28"/>
      <c r="D295" s="28"/>
      <c r="E295" s="30"/>
      <c r="F295" s="30"/>
      <c r="H295" s="28"/>
      <c r="I295" s="28"/>
      <c r="J295" s="30"/>
      <c r="K295" s="30"/>
    </row>
    <row r="296" spans="3:11" ht="13.5" customHeight="1">
      <c r="C296" s="28"/>
      <c r="D296" s="28"/>
      <c r="E296" s="30"/>
      <c r="F296" s="30"/>
      <c r="H296" s="28"/>
      <c r="I296" s="28"/>
      <c r="J296" s="30"/>
      <c r="K296" s="30"/>
    </row>
    <row r="297" spans="3:11" ht="13.5" customHeight="1">
      <c r="C297" s="28"/>
      <c r="D297" s="28"/>
      <c r="E297" s="30"/>
      <c r="F297" s="30"/>
      <c r="H297" s="28"/>
      <c r="I297" s="28"/>
      <c r="J297" s="30"/>
      <c r="K297" s="30"/>
    </row>
    <row r="298" spans="3:11" ht="13.5" customHeight="1">
      <c r="C298" s="28"/>
      <c r="D298" s="28"/>
      <c r="E298" s="30"/>
      <c r="F298" s="30"/>
      <c r="H298" s="28"/>
      <c r="I298" s="28"/>
      <c r="J298" s="30"/>
      <c r="K298" s="30"/>
    </row>
    <row r="299" spans="3:11" ht="13.5" customHeight="1">
      <c r="C299" s="28"/>
      <c r="D299" s="28"/>
      <c r="E299" s="30"/>
      <c r="F299" s="30"/>
      <c r="H299" s="28"/>
      <c r="I299" s="28"/>
      <c r="J299" s="30"/>
      <c r="K299" s="30"/>
    </row>
    <row r="300" spans="3:11" ht="13.5" customHeight="1">
      <c r="C300" s="28"/>
      <c r="D300" s="28"/>
      <c r="E300" s="30"/>
      <c r="F300" s="30"/>
      <c r="H300" s="28"/>
      <c r="I300" s="28"/>
      <c r="J300" s="30"/>
      <c r="K300" s="30"/>
    </row>
    <row r="301" spans="3:11" ht="13.5" customHeight="1">
      <c r="C301" s="28"/>
      <c r="D301" s="28"/>
      <c r="E301" s="30"/>
      <c r="F301" s="30"/>
      <c r="H301" s="28"/>
      <c r="I301" s="28"/>
      <c r="J301" s="30"/>
      <c r="K301" s="30"/>
    </row>
    <row r="302" spans="3:11" ht="13.5" customHeight="1">
      <c r="C302" s="28"/>
      <c r="D302" s="28"/>
      <c r="E302" s="30"/>
      <c r="F302" s="30"/>
      <c r="H302" s="28"/>
      <c r="I302" s="28"/>
      <c r="J302" s="30"/>
      <c r="K302" s="30"/>
    </row>
    <row r="303" spans="3:11" ht="13.5" customHeight="1">
      <c r="C303" s="28"/>
      <c r="D303" s="28"/>
      <c r="E303" s="30"/>
      <c r="F303" s="30"/>
      <c r="H303" s="28"/>
      <c r="I303" s="28"/>
      <c r="J303" s="30"/>
      <c r="K303" s="30"/>
    </row>
    <row r="304" spans="3:11" ht="13.5" customHeight="1">
      <c r="C304" s="28"/>
      <c r="D304" s="28"/>
      <c r="E304" s="30"/>
      <c r="F304" s="30"/>
      <c r="H304" s="28"/>
      <c r="I304" s="28"/>
      <c r="J304" s="30"/>
      <c r="K304" s="30"/>
    </row>
    <row r="305" spans="3:11" ht="13.5" customHeight="1">
      <c r="C305" s="28"/>
      <c r="D305" s="28"/>
      <c r="E305" s="30"/>
      <c r="F305" s="30"/>
      <c r="H305" s="28"/>
      <c r="I305" s="28"/>
      <c r="J305" s="30"/>
      <c r="K305" s="30"/>
    </row>
    <row r="306" spans="3:11" ht="13.5" customHeight="1">
      <c r="C306" s="28"/>
      <c r="D306" s="28"/>
      <c r="E306" s="30"/>
      <c r="F306" s="30"/>
      <c r="H306" s="28"/>
      <c r="I306" s="28"/>
      <c r="J306" s="30"/>
      <c r="K306" s="30"/>
    </row>
    <row r="307" spans="3:11" ht="13.5" customHeight="1">
      <c r="C307" s="28"/>
      <c r="D307" s="28"/>
      <c r="E307" s="30"/>
      <c r="F307" s="30"/>
      <c r="H307" s="28"/>
      <c r="I307" s="28"/>
      <c r="J307" s="30"/>
      <c r="K307" s="30"/>
    </row>
    <row r="308" spans="3:11" ht="13.5" customHeight="1">
      <c r="C308" s="28"/>
      <c r="D308" s="28"/>
      <c r="E308" s="30"/>
      <c r="F308" s="30"/>
      <c r="H308" s="28"/>
      <c r="I308" s="28"/>
      <c r="J308" s="30"/>
      <c r="K308" s="30"/>
    </row>
    <row r="309" spans="3:11" ht="13.5" customHeight="1">
      <c r="C309" s="28"/>
      <c r="D309" s="28"/>
      <c r="E309" s="30"/>
      <c r="F309" s="30"/>
      <c r="H309" s="28"/>
      <c r="I309" s="28"/>
      <c r="J309" s="30"/>
      <c r="K309" s="30"/>
    </row>
    <row r="310" spans="3:11" ht="13.5" customHeight="1">
      <c r="C310" s="28"/>
      <c r="D310" s="28"/>
      <c r="E310" s="30"/>
      <c r="F310" s="30"/>
      <c r="H310" s="28"/>
      <c r="I310" s="28"/>
      <c r="J310" s="30"/>
      <c r="K310" s="30"/>
    </row>
    <row r="311" spans="3:11" ht="13.5" customHeight="1">
      <c r="C311" s="28"/>
      <c r="D311" s="28"/>
      <c r="E311" s="30"/>
      <c r="F311" s="30"/>
      <c r="H311" s="28"/>
      <c r="I311" s="28"/>
      <c r="J311" s="30"/>
      <c r="K311" s="30"/>
    </row>
    <row r="312" spans="3:11" ht="13.5" customHeight="1">
      <c r="C312" s="28"/>
      <c r="D312" s="28"/>
      <c r="E312" s="30"/>
      <c r="F312" s="30"/>
      <c r="H312" s="28"/>
      <c r="I312" s="28"/>
      <c r="J312" s="30"/>
      <c r="K312" s="30"/>
    </row>
    <row r="313" spans="3:11" ht="13.5" customHeight="1">
      <c r="C313" s="28"/>
      <c r="D313" s="28"/>
      <c r="E313" s="30"/>
      <c r="F313" s="30"/>
      <c r="H313" s="28"/>
      <c r="I313" s="28"/>
      <c r="J313" s="30"/>
      <c r="K313" s="30"/>
    </row>
    <row r="314" spans="3:11" ht="13.5" customHeight="1">
      <c r="C314" s="28"/>
      <c r="D314" s="28"/>
      <c r="E314" s="30"/>
      <c r="F314" s="30"/>
      <c r="H314" s="28"/>
      <c r="I314" s="28"/>
      <c r="J314" s="30"/>
      <c r="K314" s="30"/>
    </row>
    <row r="315" spans="3:11" ht="13.5" customHeight="1">
      <c r="C315" s="28"/>
      <c r="D315" s="28"/>
      <c r="E315" s="30"/>
      <c r="F315" s="30"/>
      <c r="H315" s="28"/>
      <c r="I315" s="28"/>
      <c r="J315" s="30"/>
      <c r="K315" s="30"/>
    </row>
    <row r="316" spans="3:11" ht="13.5" customHeight="1">
      <c r="C316" s="28"/>
      <c r="D316" s="28"/>
      <c r="E316" s="30"/>
      <c r="F316" s="30"/>
      <c r="H316" s="28"/>
      <c r="I316" s="28"/>
      <c r="J316" s="30"/>
      <c r="K316" s="30"/>
    </row>
    <row r="317" spans="3:11" ht="13.5" customHeight="1">
      <c r="C317" s="28"/>
      <c r="D317" s="28"/>
      <c r="E317" s="30"/>
      <c r="F317" s="30"/>
      <c r="H317" s="28"/>
      <c r="I317" s="28"/>
      <c r="J317" s="30"/>
      <c r="K317" s="30"/>
    </row>
    <row r="318" spans="3:11" ht="13.5" customHeight="1">
      <c r="C318" s="28"/>
      <c r="D318" s="28"/>
      <c r="E318" s="30"/>
      <c r="F318" s="30"/>
      <c r="H318" s="28"/>
      <c r="I318" s="28"/>
      <c r="J318" s="30"/>
      <c r="K318" s="30"/>
    </row>
    <row r="319" spans="3:11" ht="13.5" customHeight="1">
      <c r="C319" s="28"/>
      <c r="D319" s="28"/>
      <c r="E319" s="30"/>
      <c r="F319" s="30"/>
      <c r="H319" s="28"/>
      <c r="I319" s="28"/>
      <c r="J319" s="30"/>
      <c r="K319" s="30"/>
    </row>
    <row r="320" spans="3:11" ht="13.5" customHeight="1">
      <c r="C320" s="28"/>
      <c r="D320" s="28"/>
      <c r="E320" s="30"/>
      <c r="F320" s="30"/>
      <c r="H320" s="28"/>
      <c r="I320" s="28"/>
      <c r="J320" s="30"/>
      <c r="K320" s="30"/>
    </row>
    <row r="321" spans="3:11" ht="13.5" customHeight="1">
      <c r="C321" s="28"/>
      <c r="D321" s="28"/>
      <c r="E321" s="30"/>
      <c r="F321" s="30"/>
      <c r="H321" s="28"/>
      <c r="I321" s="28"/>
      <c r="J321" s="30"/>
      <c r="K321" s="30"/>
    </row>
    <row r="322" spans="3:11" ht="13.5" customHeight="1">
      <c r="C322" s="28"/>
      <c r="D322" s="28"/>
      <c r="E322" s="30"/>
      <c r="F322" s="30"/>
      <c r="H322" s="28"/>
      <c r="I322" s="28"/>
      <c r="J322" s="30"/>
      <c r="K322" s="30"/>
    </row>
    <row r="323" spans="3:11" ht="13.5" customHeight="1">
      <c r="C323" s="28"/>
      <c r="D323" s="28"/>
      <c r="E323" s="30"/>
      <c r="F323" s="30"/>
      <c r="H323" s="28"/>
      <c r="I323" s="28"/>
      <c r="J323" s="30"/>
      <c r="K323" s="30"/>
    </row>
    <row r="324" spans="3:11" ht="13.5" customHeight="1">
      <c r="C324" s="28"/>
      <c r="D324" s="28"/>
      <c r="E324" s="30"/>
      <c r="F324" s="30"/>
      <c r="H324" s="28"/>
      <c r="I324" s="28"/>
      <c r="J324" s="30"/>
      <c r="K324" s="30"/>
    </row>
    <row r="325" spans="3:11" ht="13.5" customHeight="1">
      <c r="C325" s="28"/>
      <c r="D325" s="28"/>
      <c r="E325" s="30"/>
      <c r="F325" s="30"/>
      <c r="H325" s="28"/>
      <c r="I325" s="28"/>
      <c r="J325" s="30"/>
      <c r="K325" s="30"/>
    </row>
    <row r="326" spans="3:11" ht="13.5" customHeight="1">
      <c r="C326" s="28"/>
      <c r="D326" s="28"/>
      <c r="E326" s="30"/>
      <c r="F326" s="30"/>
      <c r="H326" s="28"/>
      <c r="I326" s="28"/>
      <c r="J326" s="30"/>
      <c r="K326" s="30"/>
    </row>
    <row r="327" spans="3:11" ht="13.5" customHeight="1">
      <c r="C327" s="28"/>
      <c r="D327" s="28"/>
      <c r="E327" s="30"/>
      <c r="F327" s="30"/>
      <c r="H327" s="28"/>
      <c r="I327" s="28"/>
      <c r="J327" s="30"/>
      <c r="K327" s="30"/>
    </row>
    <row r="328" spans="3:11" ht="13.5" customHeight="1">
      <c r="C328" s="28"/>
      <c r="D328" s="28"/>
      <c r="E328" s="30"/>
      <c r="F328" s="30"/>
      <c r="H328" s="28"/>
      <c r="I328" s="28"/>
      <c r="J328" s="30"/>
      <c r="K328" s="30"/>
    </row>
    <row r="329" spans="3:11" ht="13.5" customHeight="1">
      <c r="C329" s="28"/>
      <c r="D329" s="28"/>
      <c r="E329" s="30"/>
      <c r="F329" s="30"/>
      <c r="H329" s="28"/>
      <c r="I329" s="28"/>
      <c r="J329" s="30"/>
      <c r="K329" s="30"/>
    </row>
    <row r="330" spans="3:11" ht="13.5" customHeight="1">
      <c r="C330" s="28"/>
      <c r="D330" s="28"/>
      <c r="E330" s="30"/>
      <c r="F330" s="30"/>
      <c r="H330" s="28"/>
      <c r="I330" s="28"/>
      <c r="J330" s="30"/>
      <c r="K330" s="30"/>
    </row>
    <row r="331" spans="3:11" ht="13.5" customHeight="1">
      <c r="C331" s="28"/>
      <c r="D331" s="28"/>
      <c r="E331" s="30"/>
      <c r="F331" s="30"/>
      <c r="H331" s="28"/>
      <c r="I331" s="28"/>
      <c r="J331" s="30"/>
      <c r="K331" s="30"/>
    </row>
    <row r="332" spans="3:11" ht="13.5" customHeight="1">
      <c r="C332" s="28"/>
      <c r="D332" s="28"/>
      <c r="E332" s="30"/>
      <c r="F332" s="30"/>
      <c r="H332" s="28"/>
      <c r="I332" s="28"/>
      <c r="J332" s="30"/>
      <c r="K332" s="30"/>
    </row>
    <row r="333" spans="3:11" ht="13.5" customHeight="1">
      <c r="C333" s="28"/>
      <c r="D333" s="28"/>
      <c r="E333" s="30"/>
      <c r="F333" s="30"/>
      <c r="H333" s="28"/>
      <c r="I333" s="28"/>
      <c r="J333" s="30"/>
      <c r="K333" s="30"/>
    </row>
    <row r="334" spans="3:11" ht="13.5" customHeight="1">
      <c r="C334" s="28"/>
      <c r="D334" s="28"/>
      <c r="E334" s="30"/>
      <c r="F334" s="30"/>
      <c r="H334" s="28"/>
      <c r="I334" s="28"/>
      <c r="J334" s="30"/>
      <c r="K334" s="30"/>
    </row>
    <row r="335" spans="3:11" ht="13.5" customHeight="1">
      <c r="C335" s="28"/>
      <c r="D335" s="28"/>
      <c r="E335" s="30"/>
      <c r="F335" s="30"/>
      <c r="H335" s="28"/>
      <c r="I335" s="28"/>
      <c r="J335" s="30"/>
      <c r="K335" s="30"/>
    </row>
    <row r="336" spans="3:11" ht="13.5" customHeight="1">
      <c r="C336" s="28"/>
      <c r="D336" s="28"/>
      <c r="E336" s="30"/>
      <c r="F336" s="30"/>
      <c r="H336" s="28"/>
      <c r="I336" s="28"/>
      <c r="J336" s="30"/>
      <c r="K336" s="30"/>
    </row>
    <row r="337" spans="3:11" ht="13.5" customHeight="1">
      <c r="C337" s="28"/>
      <c r="D337" s="28"/>
      <c r="E337" s="30"/>
      <c r="F337" s="30"/>
      <c r="H337" s="28"/>
      <c r="I337" s="28"/>
      <c r="J337" s="30"/>
      <c r="K337" s="30"/>
    </row>
    <row r="338" spans="3:11" ht="13.5" customHeight="1">
      <c r="C338" s="28"/>
      <c r="D338" s="28"/>
      <c r="E338" s="30"/>
      <c r="F338" s="30"/>
      <c r="H338" s="28"/>
      <c r="I338" s="28"/>
      <c r="J338" s="30"/>
      <c r="K338" s="30"/>
    </row>
    <row r="339" spans="3:11" ht="13.5" customHeight="1">
      <c r="C339" s="28"/>
      <c r="D339" s="28"/>
      <c r="E339" s="30"/>
      <c r="F339" s="30"/>
      <c r="H339" s="28"/>
      <c r="I339" s="28"/>
      <c r="J339" s="30"/>
      <c r="K339" s="30"/>
    </row>
    <row r="340" spans="3:11" ht="13.5" customHeight="1">
      <c r="C340" s="28"/>
      <c r="D340" s="28"/>
      <c r="E340" s="30"/>
      <c r="F340" s="30"/>
      <c r="H340" s="28"/>
      <c r="I340" s="28"/>
      <c r="J340" s="30"/>
      <c r="K340" s="30"/>
    </row>
    <row r="341" spans="3:11" ht="13.5" customHeight="1">
      <c r="C341" s="28"/>
      <c r="D341" s="28"/>
      <c r="E341" s="30"/>
      <c r="F341" s="30"/>
      <c r="H341" s="28"/>
      <c r="I341" s="28"/>
      <c r="J341" s="30"/>
      <c r="K341" s="30"/>
    </row>
    <row r="342" spans="3:11" ht="13.5" customHeight="1">
      <c r="C342" s="28"/>
      <c r="D342" s="28"/>
      <c r="E342" s="30"/>
      <c r="F342" s="30"/>
      <c r="H342" s="28"/>
      <c r="I342" s="28"/>
      <c r="J342" s="30"/>
      <c r="K342" s="30"/>
    </row>
    <row r="343" spans="3:11" ht="13.5" customHeight="1">
      <c r="C343" s="28"/>
      <c r="D343" s="28"/>
      <c r="E343" s="30"/>
      <c r="F343" s="30"/>
      <c r="H343" s="28"/>
      <c r="I343" s="28"/>
      <c r="J343" s="30"/>
      <c r="K343" s="30"/>
    </row>
    <row r="344" spans="3:11" ht="13.5" customHeight="1">
      <c r="C344" s="28"/>
      <c r="D344" s="28"/>
      <c r="E344" s="30"/>
      <c r="F344" s="30"/>
      <c r="H344" s="28"/>
      <c r="I344" s="28"/>
      <c r="J344" s="30"/>
      <c r="K344" s="30"/>
    </row>
    <row r="345" spans="3:11" ht="13.5" customHeight="1">
      <c r="C345" s="28"/>
      <c r="D345" s="28"/>
      <c r="E345" s="30"/>
      <c r="F345" s="30"/>
      <c r="H345" s="28"/>
      <c r="I345" s="28"/>
      <c r="J345" s="30"/>
      <c r="K345" s="30"/>
    </row>
    <row r="346" spans="3:11" ht="13.5" customHeight="1">
      <c r="C346" s="28"/>
      <c r="D346" s="28"/>
      <c r="E346" s="30"/>
      <c r="F346" s="30"/>
      <c r="H346" s="28"/>
      <c r="I346" s="28"/>
      <c r="J346" s="30"/>
      <c r="K346" s="30"/>
    </row>
    <row r="347" spans="3:11" ht="13.5" customHeight="1">
      <c r="C347" s="28"/>
      <c r="D347" s="28"/>
      <c r="E347" s="30"/>
      <c r="F347" s="30"/>
      <c r="H347" s="28"/>
      <c r="I347" s="28"/>
      <c r="J347" s="30"/>
      <c r="K347" s="30"/>
    </row>
    <row r="348" spans="3:11" ht="13.5" customHeight="1">
      <c r="C348" s="28"/>
      <c r="D348" s="28"/>
      <c r="E348" s="30"/>
      <c r="F348" s="30"/>
      <c r="H348" s="28"/>
      <c r="I348" s="28"/>
      <c r="J348" s="30"/>
      <c r="K348" s="30"/>
    </row>
    <row r="349" spans="3:11" ht="13.5" customHeight="1">
      <c r="C349" s="28"/>
      <c r="D349" s="28"/>
      <c r="E349" s="30"/>
      <c r="F349" s="30"/>
      <c r="H349" s="28"/>
      <c r="I349" s="28"/>
      <c r="J349" s="30"/>
      <c r="K349" s="30"/>
    </row>
    <row r="350" spans="3:11" ht="13.5" customHeight="1">
      <c r="C350" s="28"/>
      <c r="D350" s="28"/>
      <c r="E350" s="30"/>
      <c r="F350" s="30"/>
      <c r="H350" s="28"/>
      <c r="I350" s="28"/>
      <c r="J350" s="30"/>
      <c r="K350" s="30"/>
    </row>
    <row r="351" spans="3:11" ht="13.5" customHeight="1">
      <c r="C351" s="28"/>
      <c r="D351" s="28"/>
      <c r="E351" s="30"/>
      <c r="F351" s="30"/>
      <c r="H351" s="28"/>
      <c r="I351" s="28"/>
      <c r="J351" s="30"/>
      <c r="K351" s="30"/>
    </row>
    <row r="352" spans="3:11" ht="13.5" customHeight="1">
      <c r="C352" s="28"/>
      <c r="D352" s="28"/>
      <c r="E352" s="30"/>
      <c r="F352" s="30"/>
      <c r="H352" s="28"/>
      <c r="I352" s="28"/>
      <c r="J352" s="30"/>
      <c r="K352" s="30"/>
    </row>
    <row r="353" spans="3:11" ht="13.5" customHeight="1">
      <c r="C353" s="28"/>
      <c r="D353" s="28"/>
      <c r="E353" s="30"/>
      <c r="F353" s="30"/>
      <c r="H353" s="28"/>
      <c r="I353" s="28"/>
      <c r="J353" s="30"/>
      <c r="K353" s="30"/>
    </row>
    <row r="354" spans="3:11" ht="13.5" customHeight="1">
      <c r="C354" s="28"/>
      <c r="D354" s="28"/>
      <c r="E354" s="30"/>
      <c r="F354" s="30"/>
      <c r="H354" s="28"/>
      <c r="I354" s="28"/>
      <c r="J354" s="30"/>
      <c r="K354" s="30"/>
    </row>
    <row r="355" spans="3:11" ht="13.5" customHeight="1">
      <c r="C355" s="28"/>
      <c r="D355" s="28"/>
      <c r="E355" s="30"/>
      <c r="F355" s="30"/>
      <c r="H355" s="28"/>
      <c r="I355" s="28"/>
      <c r="J355" s="30"/>
      <c r="K355" s="30"/>
    </row>
    <row r="356" spans="3:11" ht="13.5" customHeight="1">
      <c r="C356" s="28"/>
      <c r="D356" s="28"/>
      <c r="E356" s="30"/>
      <c r="F356" s="30"/>
      <c r="H356" s="28"/>
      <c r="I356" s="28"/>
      <c r="J356" s="30"/>
      <c r="K356" s="30"/>
    </row>
    <row r="357" spans="3:11" ht="13.5" customHeight="1">
      <c r="C357" s="28"/>
      <c r="D357" s="28"/>
      <c r="E357" s="30"/>
      <c r="F357" s="30"/>
      <c r="H357" s="28"/>
      <c r="I357" s="28"/>
      <c r="J357" s="30"/>
      <c r="K357" s="30"/>
    </row>
    <row r="358" spans="3:11" ht="13.5" customHeight="1">
      <c r="C358" s="28"/>
      <c r="D358" s="28"/>
      <c r="E358" s="30"/>
      <c r="F358" s="30"/>
      <c r="H358" s="28"/>
      <c r="I358" s="28"/>
      <c r="J358" s="30"/>
      <c r="K358" s="30"/>
    </row>
    <row r="359" spans="3:11" ht="13.5" customHeight="1">
      <c r="C359" s="28"/>
      <c r="D359" s="28"/>
      <c r="E359" s="30"/>
      <c r="F359" s="30"/>
      <c r="H359" s="28"/>
      <c r="I359" s="28"/>
      <c r="J359" s="30"/>
      <c r="K359" s="30"/>
    </row>
    <row r="360" spans="3:11" ht="13.5" customHeight="1">
      <c r="C360" s="28"/>
      <c r="D360" s="28"/>
      <c r="E360" s="30"/>
      <c r="F360" s="30"/>
      <c r="H360" s="28"/>
      <c r="I360" s="28"/>
      <c r="J360" s="30"/>
      <c r="K360" s="30"/>
    </row>
    <row r="361" spans="3:11" ht="13.5" customHeight="1">
      <c r="C361" s="28"/>
      <c r="D361" s="28"/>
      <c r="E361" s="30"/>
      <c r="F361" s="30"/>
      <c r="H361" s="28"/>
      <c r="I361" s="28"/>
      <c r="J361" s="30"/>
      <c r="K361" s="30"/>
    </row>
    <row r="362" spans="3:11" ht="13.5" customHeight="1">
      <c r="C362" s="28"/>
      <c r="D362" s="28"/>
      <c r="E362" s="30"/>
      <c r="F362" s="30"/>
      <c r="H362" s="28"/>
      <c r="I362" s="28"/>
      <c r="J362" s="30"/>
      <c r="K362" s="30"/>
    </row>
    <row r="363" spans="3:11" ht="13.5" customHeight="1">
      <c r="C363" s="28"/>
      <c r="D363" s="28"/>
      <c r="E363" s="30"/>
      <c r="F363" s="30"/>
      <c r="H363" s="28"/>
      <c r="I363" s="28"/>
      <c r="J363" s="30"/>
      <c r="K363" s="30"/>
    </row>
    <row r="364" spans="3:11" ht="13.5" customHeight="1">
      <c r="C364" s="28"/>
      <c r="D364" s="28"/>
      <c r="E364" s="30"/>
      <c r="F364" s="30"/>
      <c r="H364" s="28"/>
      <c r="I364" s="28"/>
      <c r="J364" s="30"/>
      <c r="K364" s="30"/>
    </row>
    <row r="365" spans="3:11" ht="13.5" customHeight="1">
      <c r="C365" s="28"/>
      <c r="D365" s="28"/>
      <c r="E365" s="30"/>
      <c r="F365" s="30"/>
      <c r="H365" s="28"/>
      <c r="I365" s="28"/>
      <c r="J365" s="30"/>
      <c r="K365" s="30"/>
    </row>
    <row r="366" spans="3:11" ht="13.5" customHeight="1">
      <c r="C366" s="28"/>
      <c r="D366" s="28"/>
      <c r="E366" s="30"/>
      <c r="F366" s="30"/>
      <c r="H366" s="28"/>
      <c r="I366" s="28"/>
      <c r="J366" s="30"/>
      <c r="K366" s="30"/>
    </row>
    <row r="367" spans="3:11" ht="13.5" customHeight="1">
      <c r="C367" s="28"/>
      <c r="D367" s="28"/>
      <c r="E367" s="30"/>
      <c r="F367" s="30"/>
      <c r="H367" s="28"/>
      <c r="I367" s="28"/>
      <c r="J367" s="30"/>
      <c r="K367" s="30"/>
    </row>
    <row r="368" spans="3:11" ht="13.5" customHeight="1">
      <c r="C368" s="28"/>
      <c r="D368" s="28"/>
      <c r="E368" s="30"/>
      <c r="F368" s="30"/>
      <c r="H368" s="28"/>
      <c r="I368" s="28"/>
      <c r="J368" s="30"/>
      <c r="K368" s="30"/>
    </row>
    <row r="369" spans="3:11" ht="13.5" customHeight="1">
      <c r="C369" s="28"/>
      <c r="D369" s="28"/>
      <c r="E369" s="30"/>
      <c r="F369" s="30"/>
      <c r="H369" s="28"/>
      <c r="I369" s="28"/>
      <c r="J369" s="30"/>
      <c r="K369" s="30"/>
    </row>
    <row r="370" spans="3:11" ht="13.5" customHeight="1">
      <c r="C370" s="28"/>
      <c r="D370" s="28"/>
      <c r="E370" s="30"/>
      <c r="F370" s="30"/>
      <c r="H370" s="28"/>
      <c r="I370" s="28"/>
      <c r="J370" s="30"/>
      <c r="K370" s="30"/>
    </row>
    <row r="371" spans="3:11" ht="13.5" customHeight="1">
      <c r="C371" s="28"/>
      <c r="D371" s="28"/>
      <c r="E371" s="30"/>
      <c r="F371" s="30"/>
      <c r="H371" s="28"/>
      <c r="I371" s="28"/>
      <c r="J371" s="30"/>
      <c r="K371" s="30"/>
    </row>
    <row r="372" spans="3:11" ht="13.5" customHeight="1">
      <c r="C372" s="28"/>
      <c r="D372" s="28"/>
      <c r="E372" s="30"/>
      <c r="F372" s="30"/>
      <c r="H372" s="28"/>
      <c r="I372" s="28"/>
      <c r="J372" s="30"/>
      <c r="K372" s="30"/>
    </row>
    <row r="373" spans="3:11" ht="13.5" customHeight="1">
      <c r="C373" s="28"/>
      <c r="D373" s="28"/>
      <c r="E373" s="30"/>
      <c r="F373" s="30"/>
      <c r="H373" s="28"/>
      <c r="I373" s="28"/>
      <c r="J373" s="30"/>
      <c r="K373" s="30"/>
    </row>
    <row r="374" spans="3:11" ht="13.5" customHeight="1">
      <c r="C374" s="28"/>
      <c r="D374" s="28"/>
      <c r="E374" s="30"/>
      <c r="F374" s="30"/>
      <c r="H374" s="28"/>
      <c r="I374" s="28"/>
      <c r="J374" s="30"/>
      <c r="K374" s="30"/>
    </row>
    <row r="375" spans="3:11" ht="13.5" customHeight="1">
      <c r="C375" s="28"/>
      <c r="D375" s="28"/>
      <c r="E375" s="30"/>
      <c r="F375" s="30"/>
      <c r="H375" s="28"/>
      <c r="I375" s="28"/>
      <c r="J375" s="30"/>
      <c r="K375" s="30"/>
    </row>
    <row r="376" spans="3:11" ht="13.5" customHeight="1">
      <c r="C376" s="28"/>
      <c r="D376" s="28"/>
      <c r="E376" s="30"/>
      <c r="F376" s="30"/>
      <c r="H376" s="28"/>
      <c r="I376" s="28"/>
      <c r="J376" s="30"/>
      <c r="K376" s="30"/>
    </row>
    <row r="377" spans="3:11" ht="13.5" customHeight="1">
      <c r="C377" s="28"/>
      <c r="D377" s="28"/>
      <c r="E377" s="30"/>
      <c r="F377" s="30"/>
      <c r="H377" s="28"/>
      <c r="I377" s="28"/>
      <c r="J377" s="30"/>
      <c r="K377" s="30"/>
    </row>
    <row r="378" spans="3:11" ht="13.5" customHeight="1">
      <c r="C378" s="28"/>
      <c r="D378" s="28"/>
      <c r="E378" s="30"/>
      <c r="F378" s="30"/>
      <c r="H378" s="28"/>
      <c r="I378" s="28"/>
      <c r="J378" s="30"/>
      <c r="K378" s="30"/>
    </row>
    <row r="379" spans="3:11" ht="13.5" customHeight="1">
      <c r="C379" s="28"/>
      <c r="D379" s="28"/>
      <c r="E379" s="30"/>
      <c r="F379" s="30"/>
      <c r="H379" s="28"/>
      <c r="I379" s="28"/>
      <c r="J379" s="30"/>
      <c r="K379" s="30"/>
    </row>
    <row r="380" spans="3:11" ht="13.5" customHeight="1">
      <c r="C380" s="28"/>
      <c r="D380" s="28"/>
      <c r="E380" s="30"/>
      <c r="F380" s="30"/>
      <c r="H380" s="28"/>
      <c r="I380" s="28"/>
      <c r="J380" s="30"/>
      <c r="K380" s="30"/>
    </row>
    <row r="381" spans="3:11" ht="13.5" customHeight="1">
      <c r="C381" s="28"/>
      <c r="D381" s="28"/>
      <c r="E381" s="30"/>
      <c r="F381" s="30"/>
      <c r="H381" s="28"/>
      <c r="I381" s="28"/>
      <c r="J381" s="30"/>
      <c r="K381" s="30"/>
    </row>
    <row r="382" spans="3:11" ht="13.5" customHeight="1">
      <c r="C382" s="28"/>
      <c r="D382" s="28"/>
      <c r="E382" s="30"/>
      <c r="F382" s="30"/>
      <c r="H382" s="28"/>
      <c r="I382" s="28"/>
      <c r="J382" s="30"/>
      <c r="K382" s="30"/>
    </row>
    <row r="383" spans="3:11" ht="13.5" customHeight="1">
      <c r="C383" s="28"/>
      <c r="D383" s="28"/>
      <c r="E383" s="30"/>
      <c r="F383" s="30"/>
      <c r="H383" s="28"/>
      <c r="I383" s="28"/>
      <c r="J383" s="30"/>
      <c r="K383" s="30"/>
    </row>
    <row r="384" spans="3:11" ht="13.5" customHeight="1">
      <c r="C384" s="28"/>
      <c r="D384" s="28"/>
      <c r="E384" s="30"/>
      <c r="F384" s="30"/>
      <c r="H384" s="28"/>
      <c r="I384" s="28"/>
      <c r="J384" s="30"/>
      <c r="K384" s="30"/>
    </row>
    <row r="385" spans="3:11" ht="13.5" customHeight="1">
      <c r="C385" s="28"/>
      <c r="D385" s="28"/>
      <c r="E385" s="30"/>
      <c r="F385" s="30"/>
      <c r="H385" s="28"/>
      <c r="I385" s="28"/>
      <c r="J385" s="30"/>
      <c r="K385" s="30"/>
    </row>
    <row r="386" spans="3:11" ht="13.5" customHeight="1">
      <c r="C386" s="28"/>
      <c r="D386" s="28"/>
      <c r="E386" s="30"/>
      <c r="F386" s="30"/>
      <c r="H386" s="28"/>
      <c r="I386" s="28"/>
      <c r="J386" s="30"/>
      <c r="K386" s="30"/>
    </row>
    <row r="387" spans="3:11" ht="13.5" customHeight="1">
      <c r="C387" s="28"/>
      <c r="D387" s="28"/>
      <c r="E387" s="30"/>
      <c r="F387" s="30"/>
      <c r="H387" s="28"/>
      <c r="I387" s="28"/>
      <c r="J387" s="30"/>
      <c r="K387" s="30"/>
    </row>
    <row r="388" spans="3:11" ht="13.5" customHeight="1">
      <c r="C388" s="28"/>
      <c r="D388" s="28"/>
      <c r="E388" s="30"/>
      <c r="F388" s="30"/>
      <c r="H388" s="28"/>
      <c r="I388" s="28"/>
      <c r="J388" s="30"/>
      <c r="K388" s="30"/>
    </row>
    <row r="389" spans="3:11" ht="13.5" customHeight="1">
      <c r="C389" s="28"/>
      <c r="D389" s="28"/>
      <c r="E389" s="30"/>
      <c r="F389" s="30"/>
      <c r="H389" s="28"/>
      <c r="I389" s="28"/>
      <c r="J389" s="30"/>
      <c r="K389" s="30"/>
    </row>
    <row r="390" spans="3:11" ht="13.5" customHeight="1">
      <c r="C390" s="28"/>
      <c r="D390" s="28"/>
      <c r="E390" s="30"/>
      <c r="F390" s="30"/>
      <c r="H390" s="28"/>
      <c r="I390" s="28"/>
      <c r="J390" s="30"/>
      <c r="K390" s="30"/>
    </row>
    <row r="391" spans="3:11" ht="13.5" customHeight="1">
      <c r="C391" s="28"/>
      <c r="D391" s="28"/>
      <c r="E391" s="30"/>
      <c r="F391" s="30"/>
      <c r="H391" s="28"/>
      <c r="I391" s="28"/>
      <c r="J391" s="30"/>
      <c r="K391" s="30"/>
    </row>
    <row r="392" spans="3:11" ht="13.5" customHeight="1">
      <c r="C392" s="28"/>
      <c r="D392" s="28"/>
      <c r="E392" s="30"/>
      <c r="F392" s="30"/>
      <c r="H392" s="28"/>
      <c r="I392" s="28"/>
      <c r="J392" s="30"/>
      <c r="K392" s="30"/>
    </row>
    <row r="393" spans="3:11" ht="13.5" customHeight="1">
      <c r="C393" s="28"/>
      <c r="D393" s="28"/>
      <c r="E393" s="30"/>
      <c r="F393" s="30"/>
      <c r="H393" s="28"/>
      <c r="I393" s="28"/>
      <c r="J393" s="30"/>
      <c r="K393" s="30"/>
    </row>
    <row r="394" spans="3:11" ht="13.5" customHeight="1">
      <c r="C394" s="28"/>
      <c r="D394" s="28"/>
      <c r="E394" s="30"/>
      <c r="F394" s="30"/>
      <c r="H394" s="28"/>
      <c r="I394" s="28"/>
      <c r="J394" s="30"/>
      <c r="K394" s="30"/>
    </row>
    <row r="395" spans="3:11" ht="13.5" customHeight="1">
      <c r="C395" s="28"/>
      <c r="D395" s="28"/>
      <c r="E395" s="30"/>
      <c r="F395" s="30"/>
      <c r="H395" s="28"/>
      <c r="I395" s="28"/>
      <c r="J395" s="30"/>
      <c r="K395" s="30"/>
    </row>
    <row r="396" spans="3:11" ht="13.5" customHeight="1">
      <c r="C396" s="28"/>
      <c r="D396" s="28"/>
      <c r="E396" s="30"/>
      <c r="F396" s="30"/>
      <c r="H396" s="28"/>
      <c r="I396" s="28"/>
      <c r="J396" s="30"/>
      <c r="K396" s="30"/>
    </row>
    <row r="397" spans="3:11" ht="13.5" customHeight="1">
      <c r="C397" s="28"/>
      <c r="D397" s="28"/>
      <c r="E397" s="30"/>
      <c r="F397" s="30"/>
      <c r="H397" s="28"/>
      <c r="I397" s="28"/>
      <c r="J397" s="30"/>
      <c r="K397" s="30"/>
    </row>
    <row r="398" spans="3:11" ht="13.5" customHeight="1">
      <c r="C398" s="28"/>
      <c r="D398" s="28"/>
      <c r="E398" s="30"/>
      <c r="F398" s="30"/>
      <c r="H398" s="28"/>
      <c r="I398" s="28"/>
      <c r="J398" s="30"/>
      <c r="K398" s="30"/>
    </row>
    <row r="399" spans="3:11" ht="13.5" customHeight="1">
      <c r="C399" s="28"/>
      <c r="D399" s="28"/>
      <c r="E399" s="30"/>
      <c r="F399" s="30"/>
      <c r="H399" s="28"/>
      <c r="I399" s="28"/>
      <c r="J399" s="30"/>
      <c r="K399" s="30"/>
    </row>
    <row r="400" spans="3:11" ht="13.5" customHeight="1">
      <c r="C400" s="28"/>
      <c r="D400" s="28"/>
      <c r="E400" s="30"/>
      <c r="F400" s="30"/>
      <c r="H400" s="28"/>
      <c r="I400" s="28"/>
      <c r="J400" s="30"/>
      <c r="K400" s="30"/>
    </row>
    <row r="401" spans="3:11" ht="13.5" customHeight="1">
      <c r="C401" s="28"/>
      <c r="D401" s="28"/>
      <c r="E401" s="30"/>
      <c r="F401" s="30"/>
      <c r="H401" s="28"/>
      <c r="I401" s="28"/>
      <c r="J401" s="30"/>
      <c r="K401" s="30"/>
    </row>
    <row r="402" spans="3:11" ht="13.5" customHeight="1">
      <c r="C402" s="28"/>
      <c r="D402" s="28"/>
      <c r="E402" s="30"/>
      <c r="F402" s="30"/>
      <c r="H402" s="28"/>
      <c r="I402" s="28"/>
      <c r="J402" s="30"/>
      <c r="K402" s="30"/>
    </row>
    <row r="403" spans="3:11" ht="13.5" customHeight="1">
      <c r="C403" s="28"/>
      <c r="D403" s="28"/>
      <c r="E403" s="30"/>
      <c r="F403" s="30"/>
      <c r="H403" s="28"/>
      <c r="I403" s="28"/>
      <c r="J403" s="30"/>
      <c r="K403" s="30"/>
    </row>
    <row r="404" spans="3:11" ht="13.5" customHeight="1">
      <c r="C404" s="28"/>
      <c r="D404" s="28"/>
      <c r="E404" s="30"/>
      <c r="F404" s="30"/>
      <c r="H404" s="28"/>
      <c r="I404" s="28"/>
      <c r="J404" s="30"/>
      <c r="K404" s="30"/>
    </row>
    <row r="405" spans="3:11" ht="13.5" customHeight="1">
      <c r="C405" s="28"/>
      <c r="D405" s="28"/>
      <c r="E405" s="30"/>
      <c r="F405" s="30"/>
      <c r="H405" s="28"/>
      <c r="I405" s="28"/>
      <c r="J405" s="30"/>
      <c r="K405" s="30"/>
    </row>
    <row r="406" spans="3:11" ht="13.5" customHeight="1">
      <c r="C406" s="28"/>
      <c r="D406" s="28"/>
      <c r="E406" s="30"/>
      <c r="F406" s="30"/>
      <c r="H406" s="28"/>
      <c r="I406" s="28"/>
      <c r="J406" s="30"/>
      <c r="K406" s="30"/>
    </row>
    <row r="407" spans="3:11" ht="13.5" customHeight="1">
      <c r="C407" s="28"/>
      <c r="D407" s="28"/>
      <c r="E407" s="30"/>
      <c r="F407" s="30"/>
      <c r="H407" s="28"/>
      <c r="I407" s="28"/>
      <c r="J407" s="30"/>
      <c r="K407" s="30"/>
    </row>
    <row r="408" spans="3:11" ht="13.5" customHeight="1">
      <c r="C408" s="28"/>
      <c r="D408" s="28"/>
      <c r="E408" s="30"/>
      <c r="F408" s="30"/>
      <c r="H408" s="28"/>
      <c r="I408" s="28"/>
      <c r="J408" s="30"/>
      <c r="K408" s="30"/>
    </row>
    <row r="409" spans="3:11" ht="13.5" customHeight="1">
      <c r="C409" s="28"/>
      <c r="D409" s="28"/>
      <c r="E409" s="30"/>
      <c r="F409" s="30"/>
      <c r="H409" s="28"/>
      <c r="I409" s="28"/>
      <c r="J409" s="30"/>
      <c r="K409" s="30"/>
    </row>
    <row r="410" spans="3:11" ht="13.5" customHeight="1">
      <c r="C410" s="28"/>
      <c r="D410" s="28"/>
      <c r="E410" s="30"/>
      <c r="F410" s="30"/>
      <c r="H410" s="28"/>
      <c r="I410" s="28"/>
      <c r="J410" s="30"/>
      <c r="K410" s="30"/>
    </row>
    <row r="411" spans="3:11" ht="13.5" customHeight="1">
      <c r="C411" s="28"/>
      <c r="D411" s="28"/>
      <c r="E411" s="30"/>
      <c r="F411" s="30"/>
      <c r="H411" s="28"/>
      <c r="I411" s="28"/>
      <c r="J411" s="30"/>
      <c r="K411" s="30"/>
    </row>
    <row r="412" spans="3:11" ht="13.5" customHeight="1">
      <c r="C412" s="28"/>
      <c r="D412" s="28"/>
      <c r="E412" s="30"/>
      <c r="F412" s="30"/>
      <c r="H412" s="28"/>
      <c r="I412" s="28"/>
      <c r="J412" s="30"/>
      <c r="K412" s="30"/>
    </row>
    <row r="413" spans="3:11" ht="13.5" customHeight="1">
      <c r="C413" s="28"/>
      <c r="D413" s="28"/>
      <c r="E413" s="30"/>
      <c r="F413" s="30"/>
      <c r="H413" s="28"/>
      <c r="I413" s="28"/>
      <c r="J413" s="30"/>
      <c r="K413" s="30"/>
    </row>
    <row r="414" spans="3:11" ht="13.5" customHeight="1">
      <c r="C414" s="28"/>
      <c r="D414" s="28"/>
      <c r="E414" s="30"/>
      <c r="F414" s="30"/>
      <c r="H414" s="28"/>
      <c r="I414" s="28"/>
      <c r="J414" s="30"/>
      <c r="K414" s="30"/>
    </row>
    <row r="415" spans="3:11" ht="13.5" customHeight="1">
      <c r="C415" s="28"/>
      <c r="D415" s="28"/>
      <c r="E415" s="30"/>
      <c r="F415" s="30"/>
      <c r="H415" s="28"/>
      <c r="I415" s="28"/>
      <c r="J415" s="30"/>
      <c r="K415" s="30"/>
    </row>
    <row r="416" spans="3:11" ht="13.5" customHeight="1">
      <c r="C416" s="28"/>
      <c r="D416" s="28"/>
      <c r="E416" s="30"/>
      <c r="F416" s="30"/>
      <c r="H416" s="28"/>
      <c r="I416" s="28"/>
      <c r="J416" s="30"/>
      <c r="K416" s="30"/>
    </row>
    <row r="417" spans="3:11" ht="13.5" customHeight="1">
      <c r="C417" s="28"/>
      <c r="D417" s="28"/>
      <c r="E417" s="30"/>
      <c r="F417" s="30"/>
      <c r="H417" s="28"/>
      <c r="I417" s="28"/>
      <c r="J417" s="30"/>
      <c r="K417" s="30"/>
    </row>
    <row r="418" spans="3:11" ht="13.5" customHeight="1">
      <c r="C418" s="28"/>
      <c r="D418" s="28"/>
      <c r="E418" s="30"/>
      <c r="F418" s="30"/>
      <c r="H418" s="28"/>
      <c r="I418" s="28"/>
      <c r="J418" s="30"/>
      <c r="K418" s="30"/>
    </row>
    <row r="419" spans="3:11" ht="13.5" customHeight="1">
      <c r="C419" s="28"/>
      <c r="D419" s="28"/>
      <c r="E419" s="30"/>
      <c r="F419" s="30"/>
      <c r="H419" s="28"/>
      <c r="I419" s="28"/>
      <c r="J419" s="30"/>
      <c r="K419" s="30"/>
    </row>
    <row r="420" spans="3:11" ht="13.5" customHeight="1">
      <c r="C420" s="28"/>
      <c r="D420" s="28"/>
      <c r="E420" s="30"/>
      <c r="F420" s="30"/>
      <c r="H420" s="28"/>
      <c r="I420" s="28"/>
      <c r="J420" s="30"/>
      <c r="K420" s="30"/>
    </row>
    <row r="421" spans="3:11" ht="13.5" customHeight="1">
      <c r="C421" s="28"/>
      <c r="D421" s="28"/>
      <c r="E421" s="30"/>
      <c r="F421" s="30"/>
      <c r="H421" s="28"/>
      <c r="I421" s="28"/>
      <c r="J421" s="30"/>
      <c r="K421" s="30"/>
    </row>
    <row r="422" spans="3:11" ht="13.5" customHeight="1">
      <c r="C422" s="28"/>
      <c r="D422" s="28"/>
      <c r="E422" s="30"/>
      <c r="F422" s="30"/>
      <c r="H422" s="28"/>
      <c r="I422" s="28"/>
      <c r="J422" s="30"/>
      <c r="K422" s="30"/>
    </row>
    <row r="423" spans="3:11" ht="13.5" customHeight="1">
      <c r="C423" s="28"/>
      <c r="D423" s="28"/>
      <c r="E423" s="30"/>
      <c r="F423" s="30"/>
      <c r="H423" s="28"/>
      <c r="I423" s="28"/>
      <c r="J423" s="30"/>
      <c r="K423" s="30"/>
    </row>
    <row r="424" spans="3:11" ht="13.5" customHeight="1">
      <c r="C424" s="28"/>
      <c r="D424" s="28"/>
      <c r="E424" s="30"/>
      <c r="F424" s="30"/>
      <c r="H424" s="28"/>
      <c r="I424" s="28"/>
      <c r="J424" s="30"/>
      <c r="K424" s="30"/>
    </row>
    <row r="425" spans="3:11" ht="13.5" customHeight="1">
      <c r="C425" s="28"/>
      <c r="D425" s="28"/>
      <c r="E425" s="30"/>
      <c r="F425" s="30"/>
      <c r="H425" s="28"/>
      <c r="I425" s="28"/>
      <c r="J425" s="30"/>
      <c r="K425" s="30"/>
    </row>
    <row r="426" spans="3:11" ht="13.5" customHeight="1">
      <c r="C426" s="28"/>
      <c r="D426" s="28"/>
      <c r="E426" s="30"/>
      <c r="F426" s="30"/>
      <c r="H426" s="28"/>
      <c r="I426" s="28"/>
      <c r="J426" s="30"/>
      <c r="K426" s="30"/>
    </row>
    <row r="427" spans="3:11" ht="13.5" customHeight="1">
      <c r="C427" s="28"/>
      <c r="D427" s="28"/>
      <c r="E427" s="30"/>
      <c r="F427" s="30"/>
      <c r="H427" s="28"/>
      <c r="I427" s="28"/>
      <c r="J427" s="30"/>
      <c r="K427" s="30"/>
    </row>
    <row r="428" spans="3:11" ht="13.5" customHeight="1">
      <c r="C428" s="28"/>
      <c r="D428" s="28"/>
      <c r="E428" s="30"/>
      <c r="F428" s="30"/>
      <c r="H428" s="28"/>
      <c r="I428" s="28"/>
      <c r="J428" s="30"/>
      <c r="K428" s="30"/>
    </row>
    <row r="429" spans="3:11" ht="13.5" customHeight="1">
      <c r="C429" s="28"/>
      <c r="D429" s="28"/>
      <c r="E429" s="30"/>
      <c r="F429" s="30"/>
      <c r="H429" s="28"/>
      <c r="I429" s="28"/>
      <c r="J429" s="30"/>
      <c r="K429" s="30"/>
    </row>
    <row r="430" spans="3:11" ht="13.5" customHeight="1">
      <c r="C430" s="28"/>
      <c r="D430" s="28"/>
      <c r="E430" s="30"/>
      <c r="F430" s="30"/>
      <c r="H430" s="28"/>
      <c r="I430" s="28"/>
      <c r="J430" s="30"/>
      <c r="K430" s="30"/>
    </row>
    <row r="431" spans="3:11" ht="13.5" customHeight="1">
      <c r="C431" s="28"/>
      <c r="D431" s="28"/>
      <c r="E431" s="30"/>
      <c r="F431" s="30"/>
      <c r="H431" s="28"/>
      <c r="I431" s="28"/>
      <c r="J431" s="30"/>
      <c r="K431" s="30"/>
    </row>
    <row r="432" spans="3:11" ht="13.5" customHeight="1">
      <c r="C432" s="28"/>
      <c r="D432" s="28"/>
      <c r="E432" s="30"/>
      <c r="F432" s="30"/>
      <c r="H432" s="28"/>
      <c r="I432" s="28"/>
      <c r="J432" s="30"/>
      <c r="K432" s="30"/>
    </row>
    <row r="433" spans="3:11" ht="13.5" customHeight="1">
      <c r="C433" s="28"/>
      <c r="D433" s="28"/>
      <c r="E433" s="30"/>
      <c r="F433" s="30"/>
      <c r="H433" s="28"/>
      <c r="I433" s="28"/>
      <c r="J433" s="30"/>
      <c r="K433" s="30"/>
    </row>
    <row r="434" spans="3:11" ht="13.5" customHeight="1">
      <c r="C434" s="28"/>
      <c r="D434" s="28"/>
      <c r="E434" s="30"/>
      <c r="F434" s="30"/>
      <c r="H434" s="28"/>
      <c r="I434" s="28"/>
      <c r="J434" s="30"/>
      <c r="K434" s="30"/>
    </row>
    <row r="435" spans="3:11" ht="13.5" customHeight="1">
      <c r="C435" s="28"/>
      <c r="D435" s="28"/>
      <c r="E435" s="30"/>
      <c r="F435" s="30"/>
      <c r="H435" s="28"/>
      <c r="I435" s="28"/>
      <c r="J435" s="30"/>
      <c r="K435" s="30"/>
    </row>
    <row r="436" spans="3:11" ht="13.5" customHeight="1">
      <c r="C436" s="28"/>
      <c r="D436" s="28"/>
      <c r="E436" s="30"/>
      <c r="F436" s="30"/>
      <c r="H436" s="28"/>
      <c r="I436" s="28"/>
      <c r="J436" s="30"/>
      <c r="K436" s="30"/>
    </row>
    <row r="437" spans="3:11" ht="13.5" customHeight="1">
      <c r="C437" s="28"/>
      <c r="D437" s="28"/>
      <c r="E437" s="30"/>
      <c r="F437" s="30"/>
      <c r="H437" s="28"/>
      <c r="I437" s="28"/>
      <c r="J437" s="30"/>
      <c r="K437" s="30"/>
    </row>
    <row r="438" spans="3:11" ht="13.5" customHeight="1">
      <c r="C438" s="28"/>
      <c r="D438" s="28"/>
      <c r="E438" s="30"/>
      <c r="F438" s="30"/>
      <c r="H438" s="28"/>
      <c r="I438" s="28"/>
      <c r="J438" s="30"/>
      <c r="K438" s="30"/>
    </row>
    <row r="439" spans="3:11" ht="13.5" customHeight="1">
      <c r="C439" s="28"/>
      <c r="D439" s="28"/>
      <c r="E439" s="30"/>
      <c r="F439" s="30"/>
      <c r="H439" s="28"/>
      <c r="I439" s="28"/>
      <c r="J439" s="30"/>
      <c r="K439" s="30"/>
    </row>
    <row r="440" spans="3:11" ht="13.5" customHeight="1">
      <c r="C440" s="28"/>
      <c r="D440" s="28"/>
      <c r="E440" s="30"/>
      <c r="F440" s="30"/>
      <c r="H440" s="28"/>
      <c r="I440" s="28"/>
      <c r="J440" s="30"/>
      <c r="K440" s="30"/>
    </row>
    <row r="441" spans="3:11" ht="13.5" customHeight="1">
      <c r="C441" s="28"/>
      <c r="D441" s="28"/>
      <c r="E441" s="30"/>
      <c r="F441" s="30"/>
      <c r="H441" s="28"/>
      <c r="I441" s="28"/>
      <c r="J441" s="30"/>
      <c r="K441" s="30"/>
    </row>
    <row r="442" spans="3:11" ht="13.5" customHeight="1">
      <c r="C442" s="28"/>
      <c r="D442" s="28"/>
      <c r="E442" s="30"/>
      <c r="F442" s="30"/>
      <c r="H442" s="28"/>
      <c r="I442" s="28"/>
      <c r="J442" s="30"/>
      <c r="K442" s="30"/>
    </row>
    <row r="443" spans="3:11" ht="13.5" customHeight="1">
      <c r="C443" s="28"/>
      <c r="D443" s="28"/>
      <c r="E443" s="30"/>
      <c r="F443" s="30"/>
      <c r="H443" s="28"/>
      <c r="I443" s="28"/>
      <c r="J443" s="30"/>
      <c r="K443" s="30"/>
    </row>
    <row r="444" spans="3:11" ht="13.5" customHeight="1">
      <c r="C444" s="28"/>
      <c r="D444" s="28"/>
      <c r="E444" s="30"/>
      <c r="F444" s="30"/>
      <c r="H444" s="28"/>
      <c r="I444" s="28"/>
      <c r="J444" s="30"/>
      <c r="K444" s="30"/>
    </row>
    <row r="445" spans="3:11" ht="13.5" customHeight="1">
      <c r="C445" s="28"/>
      <c r="D445" s="28"/>
      <c r="E445" s="30"/>
      <c r="F445" s="30"/>
      <c r="H445" s="28"/>
      <c r="I445" s="28"/>
      <c r="J445" s="30"/>
      <c r="K445" s="30"/>
    </row>
    <row r="446" spans="3:11" ht="13.5" customHeight="1">
      <c r="C446" s="28"/>
      <c r="D446" s="28"/>
      <c r="E446" s="30"/>
      <c r="F446" s="30"/>
      <c r="H446" s="28"/>
      <c r="I446" s="28"/>
      <c r="J446" s="30"/>
      <c r="K446" s="30"/>
    </row>
    <row r="447" spans="3:11" ht="13.5" customHeight="1">
      <c r="C447" s="28"/>
      <c r="D447" s="28"/>
      <c r="E447" s="30"/>
      <c r="F447" s="30"/>
      <c r="H447" s="28"/>
      <c r="I447" s="28"/>
      <c r="J447" s="30"/>
      <c r="K447" s="30"/>
    </row>
    <row r="448" spans="3:11" ht="13.5" customHeight="1">
      <c r="C448" s="28"/>
      <c r="D448" s="28"/>
      <c r="E448" s="30"/>
      <c r="F448" s="30"/>
      <c r="H448" s="28"/>
      <c r="I448" s="28"/>
      <c r="J448" s="30"/>
      <c r="K448" s="30"/>
    </row>
    <row r="449" spans="3:11" ht="13.5" customHeight="1">
      <c r="C449" s="28"/>
      <c r="D449" s="28"/>
      <c r="E449" s="30"/>
      <c r="F449" s="30"/>
      <c r="H449" s="28"/>
      <c r="I449" s="28"/>
      <c r="J449" s="30"/>
      <c r="K449" s="30"/>
    </row>
    <row r="450" spans="3:11" ht="13.5" customHeight="1">
      <c r="C450" s="28"/>
      <c r="D450" s="28"/>
      <c r="E450" s="30"/>
      <c r="F450" s="30"/>
      <c r="H450" s="28"/>
      <c r="I450" s="28"/>
      <c r="J450" s="30"/>
      <c r="K450" s="30"/>
    </row>
    <row r="451" spans="3:11" ht="13.5" customHeight="1">
      <c r="C451" s="28"/>
      <c r="D451" s="28"/>
      <c r="E451" s="30"/>
      <c r="F451" s="30"/>
      <c r="H451" s="28"/>
      <c r="I451" s="28"/>
      <c r="J451" s="30"/>
      <c r="K451" s="30"/>
    </row>
    <row r="452" spans="3:11" ht="13.5" customHeight="1">
      <c r="C452" s="28"/>
      <c r="D452" s="28"/>
      <c r="E452" s="30"/>
      <c r="F452" s="30"/>
      <c r="H452" s="28"/>
      <c r="I452" s="28"/>
      <c r="J452" s="30"/>
      <c r="K452" s="30"/>
    </row>
    <row r="453" spans="3:11" ht="13.5" customHeight="1">
      <c r="C453" s="28"/>
      <c r="D453" s="28"/>
      <c r="E453" s="30"/>
      <c r="F453" s="30"/>
      <c r="H453" s="28"/>
      <c r="I453" s="28"/>
      <c r="J453" s="30"/>
      <c r="K453" s="30"/>
    </row>
    <row r="454" spans="3:11" ht="13.5" customHeight="1">
      <c r="C454" s="28"/>
      <c r="D454" s="28"/>
      <c r="E454" s="30"/>
      <c r="F454" s="30"/>
      <c r="H454" s="28"/>
      <c r="I454" s="28"/>
      <c r="J454" s="30"/>
      <c r="K454" s="30"/>
    </row>
    <row r="455" spans="3:11" ht="13.5" customHeight="1">
      <c r="C455" s="28"/>
      <c r="D455" s="28"/>
      <c r="E455" s="30"/>
      <c r="F455" s="30"/>
      <c r="H455" s="28"/>
      <c r="I455" s="28"/>
      <c r="J455" s="30"/>
      <c r="K455" s="30"/>
    </row>
    <row r="456" spans="3:11" ht="13.5" customHeight="1">
      <c r="C456" s="28"/>
      <c r="D456" s="28"/>
      <c r="E456" s="30"/>
      <c r="F456" s="30"/>
      <c r="H456" s="28"/>
      <c r="I456" s="28"/>
      <c r="J456" s="30"/>
      <c r="K456" s="30"/>
    </row>
    <row r="457" spans="3:11" ht="13.5" customHeight="1">
      <c r="C457" s="28"/>
      <c r="D457" s="28"/>
      <c r="E457" s="30"/>
      <c r="F457" s="30"/>
      <c r="H457" s="28"/>
      <c r="I457" s="28"/>
      <c r="J457" s="30"/>
      <c r="K457" s="30"/>
    </row>
    <row r="458" spans="3:11" ht="13.5" customHeight="1">
      <c r="C458" s="28"/>
      <c r="D458" s="28"/>
      <c r="E458" s="30"/>
      <c r="F458" s="30"/>
      <c r="H458" s="28"/>
      <c r="I458" s="28"/>
      <c r="J458" s="30"/>
      <c r="K458" s="30"/>
    </row>
    <row r="459" spans="3:11" ht="13.5" customHeight="1">
      <c r="C459" s="28"/>
      <c r="D459" s="28"/>
      <c r="E459" s="30"/>
      <c r="F459" s="30"/>
      <c r="H459" s="28"/>
      <c r="I459" s="28"/>
      <c r="J459" s="30"/>
      <c r="K459" s="30"/>
    </row>
    <row r="460" spans="3:11" ht="13.5" customHeight="1">
      <c r="C460" s="28"/>
      <c r="D460" s="28"/>
      <c r="E460" s="30"/>
      <c r="F460" s="30"/>
      <c r="H460" s="28"/>
      <c r="I460" s="28"/>
      <c r="J460" s="30"/>
      <c r="K460" s="30"/>
    </row>
    <row r="461" spans="3:11" ht="13.5" customHeight="1">
      <c r="C461" s="28"/>
      <c r="D461" s="28"/>
      <c r="E461" s="30"/>
      <c r="F461" s="30"/>
      <c r="H461" s="28"/>
      <c r="I461" s="28"/>
      <c r="J461" s="30"/>
      <c r="K461" s="30"/>
    </row>
    <row r="462" spans="3:11" ht="13.5" customHeight="1">
      <c r="C462" s="28"/>
      <c r="D462" s="28"/>
      <c r="E462" s="30"/>
      <c r="F462" s="30"/>
      <c r="H462" s="28"/>
      <c r="I462" s="28"/>
      <c r="J462" s="30"/>
      <c r="K462" s="30"/>
    </row>
    <row r="463" spans="3:11" ht="13.5" customHeight="1">
      <c r="C463" s="28"/>
      <c r="D463" s="28"/>
      <c r="E463" s="30"/>
      <c r="F463" s="30"/>
      <c r="H463" s="28"/>
      <c r="I463" s="28"/>
      <c r="J463" s="30"/>
      <c r="K463" s="30"/>
    </row>
    <row r="464" spans="3:11" ht="13.5" customHeight="1">
      <c r="C464" s="28"/>
      <c r="D464" s="28"/>
      <c r="E464" s="30"/>
      <c r="F464" s="30"/>
      <c r="H464" s="28"/>
      <c r="I464" s="28"/>
      <c r="J464" s="30"/>
      <c r="K464" s="30"/>
    </row>
    <row r="465" spans="3:11" ht="13.5" customHeight="1">
      <c r="C465" s="28"/>
      <c r="D465" s="28"/>
      <c r="E465" s="30"/>
      <c r="F465" s="30"/>
      <c r="H465" s="28"/>
      <c r="I465" s="28"/>
      <c r="J465" s="30"/>
      <c r="K465" s="30"/>
    </row>
    <row r="466" spans="3:11" ht="13.5" customHeight="1">
      <c r="C466" s="28"/>
      <c r="D466" s="28"/>
      <c r="E466" s="30"/>
      <c r="F466" s="30"/>
      <c r="H466" s="28"/>
      <c r="I466" s="28"/>
      <c r="J466" s="30"/>
      <c r="K466" s="30"/>
    </row>
    <row r="467" spans="3:11" ht="13.5" customHeight="1">
      <c r="C467" s="28"/>
      <c r="D467" s="28"/>
      <c r="E467" s="30"/>
      <c r="F467" s="30"/>
      <c r="H467" s="28"/>
      <c r="I467" s="28"/>
      <c r="J467" s="30"/>
      <c r="K467" s="30"/>
    </row>
    <row r="468" spans="3:11" ht="13.5" customHeight="1">
      <c r="C468" s="28"/>
      <c r="D468" s="28"/>
      <c r="E468" s="30"/>
      <c r="F468" s="30"/>
      <c r="H468" s="28"/>
      <c r="I468" s="28"/>
      <c r="J468" s="30"/>
      <c r="K468" s="30"/>
    </row>
    <row r="469" spans="3:11" ht="13.5" customHeight="1">
      <c r="C469" s="28"/>
      <c r="D469" s="28"/>
      <c r="E469" s="30"/>
      <c r="F469" s="30"/>
      <c r="H469" s="28"/>
      <c r="I469" s="28"/>
      <c r="J469" s="30"/>
      <c r="K469" s="30"/>
    </row>
    <row r="470" spans="3:11" ht="13.5" customHeight="1">
      <c r="C470" s="28"/>
      <c r="D470" s="28"/>
      <c r="E470" s="30"/>
      <c r="F470" s="30"/>
      <c r="H470" s="28"/>
      <c r="I470" s="28"/>
      <c r="J470" s="30"/>
      <c r="K470" s="30"/>
    </row>
    <row r="471" spans="3:11" ht="13.5" customHeight="1">
      <c r="C471" s="28"/>
      <c r="D471" s="28"/>
      <c r="E471" s="30"/>
      <c r="F471" s="30"/>
      <c r="H471" s="28"/>
      <c r="I471" s="28"/>
      <c r="J471" s="30"/>
      <c r="K471" s="30"/>
    </row>
    <row r="472" spans="3:11" ht="13.5" customHeight="1">
      <c r="C472" s="28"/>
      <c r="D472" s="28"/>
      <c r="E472" s="30"/>
      <c r="F472" s="30"/>
      <c r="H472" s="28"/>
      <c r="I472" s="28"/>
      <c r="J472" s="30"/>
      <c r="K472" s="30"/>
    </row>
    <row r="473" spans="3:11" ht="13.5" customHeight="1">
      <c r="C473" s="28"/>
      <c r="D473" s="28"/>
      <c r="E473" s="30"/>
      <c r="F473" s="30"/>
      <c r="H473" s="28"/>
      <c r="I473" s="28"/>
      <c r="J473" s="30"/>
      <c r="K473" s="30"/>
    </row>
    <row r="474" spans="3:11" ht="13.5" customHeight="1">
      <c r="C474" s="28"/>
      <c r="D474" s="28"/>
      <c r="E474" s="30"/>
      <c r="F474" s="30"/>
      <c r="H474" s="28"/>
      <c r="I474" s="28"/>
      <c r="J474" s="30"/>
      <c r="K474" s="30"/>
    </row>
    <row r="475" spans="3:11" ht="13.5" customHeight="1">
      <c r="C475" s="28"/>
      <c r="D475" s="28"/>
      <c r="E475" s="30"/>
      <c r="F475" s="30"/>
      <c r="H475" s="28"/>
      <c r="I475" s="28"/>
      <c r="J475" s="30"/>
      <c r="K475" s="30"/>
    </row>
    <row r="476" spans="3:11" ht="13.5" customHeight="1">
      <c r="C476" s="28"/>
      <c r="D476" s="28"/>
      <c r="E476" s="30"/>
      <c r="F476" s="30"/>
      <c r="H476" s="28"/>
      <c r="I476" s="28"/>
      <c r="J476" s="30"/>
      <c r="K476" s="30"/>
    </row>
    <row r="477" spans="3:11" ht="13.5" customHeight="1">
      <c r="C477" s="28"/>
      <c r="D477" s="28"/>
      <c r="E477" s="30"/>
      <c r="F477" s="30"/>
      <c r="H477" s="28"/>
      <c r="I477" s="28"/>
      <c r="J477" s="30"/>
      <c r="K477" s="30"/>
    </row>
    <row r="478" spans="3:11" ht="13.5" customHeight="1">
      <c r="C478" s="28"/>
      <c r="D478" s="28"/>
      <c r="E478" s="30"/>
      <c r="F478" s="30"/>
      <c r="H478" s="28"/>
      <c r="I478" s="28"/>
      <c r="J478" s="30"/>
      <c r="K478" s="30"/>
    </row>
    <row r="479" spans="3:11" ht="13.5" customHeight="1">
      <c r="C479" s="28"/>
      <c r="D479" s="28"/>
      <c r="E479" s="30"/>
      <c r="F479" s="30"/>
      <c r="H479" s="28"/>
      <c r="I479" s="28"/>
      <c r="J479" s="30"/>
      <c r="K479" s="30"/>
    </row>
    <row r="480" spans="3:11" ht="13.5" customHeight="1">
      <c r="C480" s="28"/>
      <c r="D480" s="28"/>
      <c r="E480" s="30"/>
      <c r="F480" s="30"/>
      <c r="H480" s="28"/>
      <c r="I480" s="28"/>
      <c r="J480" s="30"/>
      <c r="K480" s="30"/>
    </row>
    <row r="481" spans="3:11" ht="13.5" customHeight="1">
      <c r="C481" s="28"/>
      <c r="D481" s="28"/>
      <c r="E481" s="30"/>
      <c r="F481" s="30"/>
      <c r="H481" s="28"/>
      <c r="I481" s="28"/>
      <c r="J481" s="30"/>
      <c r="K481" s="30"/>
    </row>
    <row r="482" spans="3:11" ht="13.5" customHeight="1">
      <c r="C482" s="28"/>
      <c r="D482" s="28"/>
      <c r="E482" s="30"/>
      <c r="F482" s="30"/>
      <c r="H482" s="28"/>
      <c r="I482" s="28"/>
      <c r="J482" s="30"/>
      <c r="K482" s="30"/>
    </row>
    <row r="483" spans="3:11" ht="13.5" customHeight="1">
      <c r="C483" s="28"/>
      <c r="D483" s="28"/>
      <c r="E483" s="30"/>
      <c r="F483" s="30"/>
      <c r="H483" s="28"/>
      <c r="I483" s="28"/>
      <c r="J483" s="30"/>
      <c r="K483" s="30"/>
    </row>
    <row r="484" spans="3:11" ht="13.5" customHeight="1">
      <c r="C484" s="28"/>
      <c r="D484" s="28"/>
      <c r="E484" s="30"/>
      <c r="F484" s="30"/>
      <c r="H484" s="28"/>
      <c r="I484" s="28"/>
      <c r="J484" s="30"/>
      <c r="K484" s="30"/>
    </row>
    <row r="485" spans="3:11" ht="13.5" customHeight="1">
      <c r="C485" s="28"/>
      <c r="D485" s="28"/>
      <c r="E485" s="30"/>
      <c r="F485" s="30"/>
      <c r="H485" s="28"/>
      <c r="I485" s="28"/>
      <c r="J485" s="30"/>
      <c r="K485" s="30"/>
    </row>
    <row r="486" spans="3:11" ht="13.5" customHeight="1">
      <c r="C486" s="28"/>
      <c r="D486" s="28"/>
      <c r="E486" s="30"/>
      <c r="F486" s="30"/>
      <c r="H486" s="28"/>
      <c r="I486" s="28"/>
      <c r="J486" s="30"/>
      <c r="K486" s="30"/>
    </row>
    <row r="487" spans="3:11" ht="13.5" customHeight="1">
      <c r="C487" s="28"/>
      <c r="D487" s="28"/>
      <c r="E487" s="30"/>
      <c r="F487" s="30"/>
      <c r="H487" s="28"/>
      <c r="I487" s="28"/>
      <c r="J487" s="30"/>
      <c r="K487" s="30"/>
    </row>
    <row r="488" spans="3:11" ht="13.5" customHeight="1">
      <c r="C488" s="28"/>
      <c r="D488" s="28"/>
      <c r="E488" s="30"/>
      <c r="F488" s="30"/>
      <c r="H488" s="28"/>
      <c r="I488" s="28"/>
      <c r="J488" s="30"/>
      <c r="K488" s="30"/>
    </row>
    <row r="489" spans="3:11" ht="13.5" customHeight="1">
      <c r="C489" s="28"/>
      <c r="D489" s="28"/>
      <c r="E489" s="30"/>
      <c r="F489" s="30"/>
      <c r="H489" s="28"/>
      <c r="I489" s="28"/>
      <c r="J489" s="30"/>
      <c r="K489" s="30"/>
    </row>
    <row r="490" spans="3:11" ht="13.5" customHeight="1">
      <c r="C490" s="28"/>
      <c r="D490" s="28"/>
      <c r="E490" s="30"/>
      <c r="F490" s="30"/>
      <c r="H490" s="28"/>
      <c r="I490" s="28"/>
      <c r="J490" s="30"/>
      <c r="K490" s="30"/>
    </row>
    <row r="491" spans="3:11" ht="13.5" customHeight="1">
      <c r="C491" s="28"/>
      <c r="D491" s="28"/>
      <c r="E491" s="30"/>
      <c r="F491" s="30"/>
      <c r="H491" s="28"/>
      <c r="I491" s="28"/>
      <c r="J491" s="30"/>
      <c r="K491" s="30"/>
    </row>
    <row r="492" spans="3:11" ht="13.5" customHeight="1">
      <c r="C492" s="28"/>
      <c r="D492" s="28"/>
      <c r="E492" s="30"/>
      <c r="F492" s="30"/>
      <c r="H492" s="28"/>
      <c r="I492" s="28"/>
      <c r="J492" s="30"/>
      <c r="K492" s="30"/>
    </row>
    <row r="493" spans="3:11" ht="13.5" customHeight="1">
      <c r="C493" s="28"/>
      <c r="D493" s="28"/>
      <c r="E493" s="30"/>
      <c r="F493" s="30"/>
      <c r="H493" s="28"/>
      <c r="I493" s="28"/>
      <c r="J493" s="30"/>
      <c r="K493" s="30"/>
    </row>
    <row r="494" spans="3:11" ht="13.5" customHeight="1">
      <c r="C494" s="28"/>
      <c r="D494" s="28"/>
      <c r="E494" s="30"/>
      <c r="F494" s="30"/>
      <c r="H494" s="28"/>
      <c r="I494" s="28"/>
      <c r="J494" s="30"/>
      <c r="K494" s="30"/>
    </row>
    <row r="495" spans="3:11" ht="13.5" customHeight="1">
      <c r="C495" s="28"/>
      <c r="D495" s="28"/>
      <c r="E495" s="30"/>
      <c r="F495" s="30"/>
      <c r="H495" s="28"/>
      <c r="I495" s="28"/>
      <c r="J495" s="30"/>
      <c r="K495" s="30"/>
    </row>
    <row r="496" spans="3:11" ht="13.5" customHeight="1">
      <c r="C496" s="28"/>
      <c r="D496" s="28"/>
      <c r="E496" s="30"/>
      <c r="F496" s="30"/>
      <c r="H496" s="28"/>
      <c r="I496" s="28"/>
      <c r="J496" s="30"/>
      <c r="K496" s="30"/>
    </row>
    <row r="497" spans="3:11" ht="13.5" customHeight="1">
      <c r="C497" s="28"/>
      <c r="D497" s="28"/>
      <c r="E497" s="30"/>
      <c r="F497" s="30"/>
      <c r="H497" s="28"/>
      <c r="I497" s="28"/>
      <c r="J497" s="30"/>
      <c r="K497" s="30"/>
    </row>
    <row r="498" spans="3:11" ht="13.5" customHeight="1">
      <c r="C498" s="28"/>
      <c r="D498" s="28"/>
      <c r="E498" s="30"/>
      <c r="F498" s="30"/>
      <c r="H498" s="28"/>
      <c r="I498" s="28"/>
      <c r="J498" s="30"/>
      <c r="K498" s="30"/>
    </row>
    <row r="499" spans="3:11" ht="13.5" customHeight="1">
      <c r="C499" s="28"/>
      <c r="D499" s="28"/>
      <c r="E499" s="30"/>
      <c r="F499" s="30"/>
      <c r="H499" s="28"/>
      <c r="I499" s="28"/>
      <c r="J499" s="30"/>
      <c r="K499" s="30"/>
    </row>
    <row r="500" spans="3:11" ht="13.5" customHeight="1">
      <c r="C500" s="28"/>
      <c r="D500" s="28"/>
      <c r="E500" s="30"/>
      <c r="F500" s="30"/>
      <c r="H500" s="28"/>
      <c r="I500" s="28"/>
      <c r="J500" s="30"/>
      <c r="K500" s="30"/>
    </row>
    <row r="501" spans="3:11" ht="13.5" customHeight="1">
      <c r="C501" s="28"/>
      <c r="D501" s="28"/>
      <c r="E501" s="30"/>
      <c r="F501" s="30"/>
      <c r="H501" s="28"/>
      <c r="I501" s="28"/>
      <c r="J501" s="30"/>
      <c r="K501" s="30"/>
    </row>
    <row r="502" spans="3:11" ht="13.5" customHeight="1">
      <c r="C502" s="28"/>
      <c r="D502" s="28"/>
      <c r="E502" s="30"/>
      <c r="F502" s="30"/>
      <c r="H502" s="28"/>
      <c r="I502" s="28"/>
      <c r="J502" s="30"/>
      <c r="K502" s="30"/>
    </row>
    <row r="503" spans="3:11" ht="13.5" customHeight="1">
      <c r="C503" s="28"/>
      <c r="D503" s="28"/>
      <c r="E503" s="30"/>
      <c r="F503" s="30"/>
      <c r="H503" s="28"/>
      <c r="I503" s="28"/>
      <c r="J503" s="30"/>
      <c r="K503" s="30"/>
    </row>
    <row r="504" spans="3:11" ht="13.5" customHeight="1">
      <c r="C504" s="28"/>
      <c r="D504" s="28"/>
      <c r="E504" s="30"/>
      <c r="F504" s="30"/>
      <c r="H504" s="28"/>
      <c r="I504" s="28"/>
      <c r="J504" s="30"/>
      <c r="K504" s="30"/>
    </row>
    <row r="505" spans="3:11" ht="13.5" customHeight="1">
      <c r="C505" s="28"/>
      <c r="D505" s="28"/>
      <c r="E505" s="30"/>
      <c r="F505" s="30"/>
      <c r="H505" s="28"/>
      <c r="I505" s="28"/>
      <c r="J505" s="30"/>
      <c r="K505" s="30"/>
    </row>
    <row r="506" spans="3:11" ht="13.5" customHeight="1">
      <c r="C506" s="28"/>
      <c r="D506" s="28"/>
      <c r="E506" s="30"/>
      <c r="F506" s="30"/>
      <c r="H506" s="28"/>
      <c r="I506" s="28"/>
      <c r="J506" s="30"/>
      <c r="K506" s="30"/>
    </row>
    <row r="507" spans="3:11" ht="13.5" customHeight="1">
      <c r="C507" s="28"/>
      <c r="D507" s="28"/>
      <c r="E507" s="30"/>
      <c r="F507" s="30"/>
      <c r="H507" s="28"/>
      <c r="I507" s="28"/>
      <c r="J507" s="30"/>
      <c r="K507" s="30"/>
    </row>
    <row r="508" spans="3:11" ht="13.5" customHeight="1">
      <c r="C508" s="28"/>
      <c r="D508" s="28"/>
      <c r="E508" s="30"/>
      <c r="F508" s="30"/>
      <c r="H508" s="28"/>
      <c r="I508" s="28"/>
      <c r="J508" s="30"/>
      <c r="K508" s="30"/>
    </row>
    <row r="509" spans="3:11" ht="13.5" customHeight="1">
      <c r="C509" s="28"/>
      <c r="D509" s="28"/>
      <c r="E509" s="30"/>
      <c r="F509" s="30"/>
      <c r="H509" s="28"/>
      <c r="I509" s="28"/>
      <c r="J509" s="30"/>
      <c r="K509" s="30"/>
    </row>
    <row r="510" spans="3:11" ht="13.5" customHeight="1">
      <c r="C510" s="28"/>
      <c r="D510" s="28"/>
      <c r="E510" s="30"/>
      <c r="F510" s="30"/>
      <c r="H510" s="28"/>
      <c r="I510" s="28"/>
      <c r="J510" s="30"/>
      <c r="K510" s="30"/>
    </row>
    <row r="511" spans="3:11" ht="13.5" customHeight="1">
      <c r="C511" s="28"/>
      <c r="D511" s="28"/>
      <c r="E511" s="30"/>
      <c r="F511" s="30"/>
      <c r="H511" s="28"/>
      <c r="I511" s="28"/>
      <c r="J511" s="30"/>
      <c r="K511" s="30"/>
    </row>
    <row r="512" spans="3:11" ht="13.5" customHeight="1">
      <c r="C512" s="28"/>
      <c r="D512" s="28"/>
      <c r="E512" s="30"/>
      <c r="F512" s="30"/>
      <c r="H512" s="28"/>
      <c r="I512" s="28"/>
      <c r="J512" s="30"/>
      <c r="K512" s="30"/>
    </row>
    <row r="513" spans="3:11" ht="13.5" customHeight="1">
      <c r="C513" s="28"/>
      <c r="D513" s="28"/>
      <c r="E513" s="30"/>
      <c r="F513" s="30"/>
      <c r="H513" s="28"/>
      <c r="I513" s="28"/>
      <c r="J513" s="30"/>
      <c r="K513" s="30"/>
    </row>
    <row r="514" spans="3:11" ht="13.5" customHeight="1">
      <c r="C514" s="28"/>
      <c r="D514" s="28"/>
      <c r="E514" s="30"/>
      <c r="F514" s="30"/>
      <c r="H514" s="28"/>
      <c r="I514" s="28"/>
      <c r="J514" s="30"/>
      <c r="K514" s="30"/>
    </row>
    <row r="515" spans="3:11" ht="13.5" customHeight="1">
      <c r="C515" s="28"/>
      <c r="D515" s="28"/>
      <c r="E515" s="30"/>
      <c r="F515" s="30"/>
      <c r="H515" s="28"/>
      <c r="I515" s="28"/>
      <c r="J515" s="30"/>
      <c r="K515" s="30"/>
    </row>
    <row r="516" spans="3:11" ht="13.5" customHeight="1">
      <c r="C516" s="28"/>
      <c r="D516" s="28"/>
      <c r="E516" s="30"/>
      <c r="F516" s="30"/>
      <c r="H516" s="28"/>
      <c r="I516" s="28"/>
      <c r="J516" s="30"/>
      <c r="K516" s="30"/>
    </row>
    <row r="517" spans="3:11" ht="13.5" customHeight="1">
      <c r="C517" s="28"/>
      <c r="D517" s="28"/>
      <c r="E517" s="30"/>
      <c r="F517" s="30"/>
      <c r="H517" s="28"/>
      <c r="I517" s="28"/>
      <c r="J517" s="30"/>
      <c r="K517" s="30"/>
    </row>
    <row r="518" spans="3:11" ht="13.5" customHeight="1">
      <c r="C518" s="28"/>
      <c r="D518" s="28"/>
      <c r="E518" s="30"/>
      <c r="F518" s="30"/>
      <c r="H518" s="28"/>
      <c r="I518" s="28"/>
      <c r="J518" s="30"/>
      <c r="K518" s="30"/>
    </row>
    <row r="519" spans="3:11" ht="13.5" customHeight="1">
      <c r="C519" s="28"/>
      <c r="D519" s="28"/>
      <c r="E519" s="30"/>
      <c r="F519" s="30"/>
      <c r="H519" s="28"/>
      <c r="I519" s="28"/>
      <c r="J519" s="30"/>
      <c r="K519" s="30"/>
    </row>
    <row r="520" spans="3:11" ht="13.5" customHeight="1">
      <c r="C520" s="28"/>
      <c r="D520" s="28"/>
      <c r="E520" s="30"/>
      <c r="F520" s="30"/>
      <c r="H520" s="28"/>
      <c r="I520" s="28"/>
      <c r="J520" s="30"/>
      <c r="K520" s="30"/>
    </row>
    <row r="521" spans="3:11" ht="13.5" customHeight="1">
      <c r="C521" s="28"/>
      <c r="D521" s="28"/>
      <c r="E521" s="30"/>
      <c r="F521" s="30"/>
      <c r="H521" s="28"/>
      <c r="I521" s="28"/>
      <c r="J521" s="30"/>
      <c r="K521" s="30"/>
    </row>
    <row r="522" spans="3:11" ht="13.5" customHeight="1">
      <c r="C522" s="28"/>
      <c r="D522" s="28"/>
      <c r="E522" s="30"/>
      <c r="F522" s="30"/>
      <c r="H522" s="28"/>
      <c r="I522" s="28"/>
      <c r="J522" s="30"/>
      <c r="K522" s="30"/>
    </row>
    <row r="523" spans="3:11" ht="13.5" customHeight="1">
      <c r="C523" s="28"/>
      <c r="D523" s="28"/>
      <c r="E523" s="30"/>
      <c r="F523" s="30"/>
      <c r="H523" s="28"/>
      <c r="I523" s="28"/>
      <c r="J523" s="30"/>
      <c r="K523" s="30"/>
    </row>
    <row r="524" spans="3:11" ht="13.5" customHeight="1">
      <c r="C524" s="28"/>
      <c r="D524" s="28"/>
      <c r="E524" s="30"/>
      <c r="F524" s="30"/>
      <c r="H524" s="28"/>
      <c r="I524" s="28"/>
      <c r="J524" s="30"/>
      <c r="K524" s="30"/>
    </row>
    <row r="525" spans="3:11" ht="13.5" customHeight="1">
      <c r="C525" s="28"/>
      <c r="D525" s="28"/>
      <c r="E525" s="30"/>
      <c r="F525" s="30"/>
      <c r="H525" s="28"/>
      <c r="I525" s="28"/>
      <c r="J525" s="30"/>
      <c r="K525" s="30"/>
    </row>
    <row r="526" spans="3:11" ht="13.5" customHeight="1">
      <c r="C526" s="28"/>
      <c r="D526" s="28"/>
      <c r="E526" s="30"/>
      <c r="F526" s="30"/>
      <c r="H526" s="28"/>
      <c r="I526" s="28"/>
      <c r="J526" s="30"/>
      <c r="K526" s="30"/>
    </row>
    <row r="527" spans="3:11" ht="13.5" customHeight="1">
      <c r="C527" s="28"/>
      <c r="D527" s="28"/>
      <c r="E527" s="30"/>
      <c r="F527" s="30"/>
      <c r="H527" s="28"/>
      <c r="I527" s="28"/>
      <c r="J527" s="30"/>
      <c r="K527" s="30"/>
    </row>
    <row r="528" spans="3:11" ht="13.5" customHeight="1">
      <c r="C528" s="28"/>
      <c r="D528" s="28"/>
      <c r="E528" s="30"/>
      <c r="F528" s="30"/>
      <c r="H528" s="28"/>
      <c r="I528" s="28"/>
      <c r="J528" s="30"/>
      <c r="K528" s="30"/>
    </row>
    <row r="529" spans="3:11" ht="13.5" customHeight="1">
      <c r="C529" s="28"/>
      <c r="D529" s="28"/>
      <c r="E529" s="30"/>
      <c r="F529" s="30"/>
      <c r="H529" s="28"/>
      <c r="I529" s="28"/>
      <c r="J529" s="30"/>
      <c r="K529" s="30"/>
    </row>
    <row r="530" spans="3:11" ht="13.5" customHeight="1">
      <c r="C530" s="28"/>
      <c r="D530" s="28"/>
      <c r="E530" s="30"/>
      <c r="F530" s="30"/>
      <c r="H530" s="28"/>
      <c r="I530" s="28"/>
      <c r="J530" s="30"/>
      <c r="K530" s="30"/>
    </row>
    <row r="531" spans="3:11" ht="13.5" customHeight="1">
      <c r="C531" s="28"/>
      <c r="D531" s="28"/>
      <c r="E531" s="30"/>
      <c r="F531" s="30"/>
      <c r="H531" s="28"/>
      <c r="I531" s="28"/>
      <c r="J531" s="30"/>
      <c r="K531" s="30"/>
    </row>
    <row r="532" spans="3:11" ht="13.5" customHeight="1">
      <c r="C532" s="28"/>
      <c r="D532" s="28"/>
      <c r="E532" s="30"/>
      <c r="F532" s="30"/>
      <c r="H532" s="28"/>
      <c r="I532" s="28"/>
      <c r="J532" s="30"/>
      <c r="K532" s="30"/>
    </row>
    <row r="533" spans="3:11" ht="13.5" customHeight="1">
      <c r="C533" s="28"/>
      <c r="D533" s="28"/>
      <c r="E533" s="30"/>
      <c r="F533" s="30"/>
      <c r="H533" s="28"/>
      <c r="I533" s="28"/>
      <c r="J533" s="30"/>
      <c r="K533" s="30"/>
    </row>
    <row r="534" spans="3:11" ht="13.5" customHeight="1">
      <c r="C534" s="28"/>
      <c r="D534" s="28"/>
      <c r="E534" s="30"/>
      <c r="F534" s="30"/>
      <c r="H534" s="28"/>
      <c r="I534" s="28"/>
      <c r="J534" s="30"/>
      <c r="K534" s="30"/>
    </row>
    <row r="535" spans="3:11" ht="13.5" customHeight="1">
      <c r="C535" s="28"/>
      <c r="D535" s="28"/>
      <c r="E535" s="30"/>
      <c r="F535" s="30"/>
      <c r="H535" s="28"/>
      <c r="I535" s="28"/>
      <c r="J535" s="30"/>
      <c r="K535" s="30"/>
    </row>
    <row r="536" spans="3:11" ht="13.5" customHeight="1">
      <c r="C536" s="28"/>
      <c r="D536" s="28"/>
      <c r="E536" s="30"/>
      <c r="F536" s="30"/>
      <c r="H536" s="28"/>
      <c r="I536" s="28"/>
      <c r="J536" s="30"/>
      <c r="K536" s="30"/>
    </row>
    <row r="537" spans="3:11" ht="13.5" customHeight="1">
      <c r="C537" s="28"/>
      <c r="D537" s="28"/>
      <c r="E537" s="30"/>
      <c r="F537" s="30"/>
      <c r="H537" s="28"/>
      <c r="I537" s="28"/>
      <c r="J537" s="30"/>
      <c r="K537" s="30"/>
    </row>
    <row r="538" spans="3:11" ht="13.5" customHeight="1">
      <c r="C538" s="28"/>
      <c r="D538" s="28"/>
      <c r="E538" s="30"/>
      <c r="F538" s="30"/>
      <c r="H538" s="28"/>
      <c r="I538" s="28"/>
      <c r="J538" s="30"/>
      <c r="K538" s="30"/>
    </row>
    <row r="539" spans="3:11" ht="13.5" customHeight="1">
      <c r="C539" s="28"/>
      <c r="D539" s="28"/>
      <c r="E539" s="30"/>
      <c r="F539" s="30"/>
      <c r="H539" s="28"/>
      <c r="I539" s="28"/>
      <c r="J539" s="30"/>
      <c r="K539" s="30"/>
    </row>
    <row r="540" spans="3:11" ht="13.5" customHeight="1">
      <c r="C540" s="28"/>
      <c r="D540" s="28"/>
      <c r="E540" s="30"/>
      <c r="F540" s="30"/>
      <c r="H540" s="28"/>
      <c r="I540" s="28"/>
      <c r="J540" s="30"/>
      <c r="K540" s="30"/>
    </row>
    <row r="541" spans="3:11" ht="13.5" customHeight="1">
      <c r="C541" s="28"/>
      <c r="D541" s="28"/>
      <c r="E541" s="30"/>
      <c r="F541" s="30"/>
      <c r="H541" s="28"/>
      <c r="I541" s="28"/>
      <c r="J541" s="30"/>
      <c r="K541" s="30"/>
    </row>
    <row r="542" spans="3:11" ht="13.5" customHeight="1">
      <c r="C542" s="28"/>
      <c r="D542" s="28"/>
      <c r="E542" s="30"/>
      <c r="F542" s="30"/>
      <c r="H542" s="28"/>
      <c r="I542" s="28"/>
      <c r="J542" s="30"/>
      <c r="K542" s="30"/>
    </row>
    <row r="543" spans="3:11" ht="13.5" customHeight="1">
      <c r="C543" s="28"/>
      <c r="D543" s="28"/>
      <c r="E543" s="30"/>
      <c r="F543" s="30"/>
      <c r="H543" s="28"/>
      <c r="I543" s="28"/>
      <c r="J543" s="30"/>
      <c r="K543" s="30"/>
    </row>
    <row r="544" spans="3:11" ht="13.5" customHeight="1">
      <c r="C544" s="28"/>
      <c r="D544" s="28"/>
      <c r="E544" s="30"/>
      <c r="F544" s="30"/>
      <c r="H544" s="28"/>
      <c r="I544" s="28"/>
      <c r="J544" s="30"/>
      <c r="K544" s="30"/>
    </row>
    <row r="545" spans="3:11" ht="13.5" customHeight="1">
      <c r="C545" s="28"/>
      <c r="D545" s="28"/>
      <c r="E545" s="30"/>
      <c r="F545" s="30"/>
      <c r="H545" s="28"/>
      <c r="I545" s="28"/>
      <c r="J545" s="30"/>
      <c r="K545" s="30"/>
    </row>
    <row r="546" spans="3:11" ht="13.5" customHeight="1">
      <c r="C546" s="28"/>
      <c r="D546" s="28"/>
      <c r="E546" s="30"/>
      <c r="F546" s="30"/>
      <c r="H546" s="28"/>
      <c r="I546" s="28"/>
      <c r="J546" s="30"/>
      <c r="K546" s="30"/>
    </row>
    <row r="547" spans="3:11" ht="13.5" customHeight="1">
      <c r="C547" s="28"/>
      <c r="D547" s="28"/>
      <c r="E547" s="30"/>
      <c r="F547" s="30"/>
      <c r="H547" s="28"/>
      <c r="I547" s="28"/>
      <c r="J547" s="30"/>
      <c r="K547" s="30"/>
    </row>
    <row r="548" spans="3:11" ht="13.5" customHeight="1">
      <c r="C548" s="28"/>
      <c r="D548" s="28"/>
      <c r="E548" s="30"/>
      <c r="F548" s="30"/>
      <c r="H548" s="28"/>
      <c r="I548" s="28"/>
      <c r="J548" s="30"/>
      <c r="K548" s="30"/>
    </row>
    <row r="549" spans="3:11" ht="13.5" customHeight="1">
      <c r="C549" s="28"/>
      <c r="D549" s="28"/>
      <c r="E549" s="30"/>
      <c r="F549" s="30"/>
      <c r="H549" s="28"/>
      <c r="I549" s="28"/>
      <c r="J549" s="30"/>
      <c r="K549" s="30"/>
    </row>
    <row r="550" spans="3:11" ht="13.5" customHeight="1">
      <c r="C550" s="28"/>
      <c r="D550" s="28"/>
      <c r="E550" s="30"/>
      <c r="F550" s="30"/>
      <c r="H550" s="28"/>
      <c r="I550" s="28"/>
      <c r="J550" s="30"/>
      <c r="K550" s="30"/>
    </row>
    <row r="551" spans="3:11" ht="13.5" customHeight="1">
      <c r="C551" s="28"/>
      <c r="D551" s="28"/>
      <c r="E551" s="30"/>
      <c r="F551" s="30"/>
      <c r="H551" s="28"/>
      <c r="I551" s="28"/>
      <c r="J551" s="30"/>
      <c r="K551" s="30"/>
    </row>
    <row r="552" spans="3:11" ht="13.5" customHeight="1">
      <c r="C552" s="28"/>
      <c r="D552" s="28"/>
      <c r="E552" s="30"/>
      <c r="F552" s="30"/>
      <c r="H552" s="28"/>
      <c r="I552" s="28"/>
      <c r="J552" s="30"/>
      <c r="K552" s="30"/>
    </row>
    <row r="553" spans="3:11" ht="13.5" customHeight="1">
      <c r="C553" s="28"/>
      <c r="D553" s="28"/>
      <c r="E553" s="30"/>
      <c r="F553" s="30"/>
      <c r="H553" s="28"/>
      <c r="I553" s="28"/>
      <c r="J553" s="30"/>
      <c r="K553" s="30"/>
    </row>
    <row r="554" spans="3:11" ht="13.5" customHeight="1">
      <c r="C554" s="28"/>
      <c r="D554" s="28"/>
      <c r="E554" s="30"/>
      <c r="F554" s="30"/>
      <c r="H554" s="28"/>
      <c r="I554" s="28"/>
      <c r="J554" s="30"/>
      <c r="K554" s="30"/>
    </row>
    <row r="555" spans="3:11" ht="13.5" customHeight="1">
      <c r="C555" s="28"/>
      <c r="D555" s="28"/>
      <c r="E555" s="30"/>
      <c r="F555" s="30"/>
      <c r="H555" s="28"/>
      <c r="I555" s="28"/>
      <c r="J555" s="30"/>
      <c r="K555" s="30"/>
    </row>
    <row r="556" spans="3:11" ht="13.5" customHeight="1">
      <c r="C556" s="28"/>
      <c r="D556" s="28"/>
      <c r="E556" s="30"/>
      <c r="F556" s="30"/>
      <c r="H556" s="28"/>
      <c r="I556" s="28"/>
      <c r="J556" s="30"/>
      <c r="K556" s="30"/>
    </row>
    <row r="557" spans="3:11" ht="13.5" customHeight="1">
      <c r="C557" s="28"/>
      <c r="D557" s="28"/>
      <c r="E557" s="30"/>
      <c r="F557" s="30"/>
      <c r="H557" s="28"/>
      <c r="I557" s="28"/>
      <c r="J557" s="30"/>
      <c r="K557" s="30"/>
    </row>
    <row r="558" spans="3:11" ht="13.5" customHeight="1">
      <c r="C558" s="28"/>
      <c r="D558" s="28"/>
      <c r="E558" s="30"/>
      <c r="F558" s="30"/>
      <c r="H558" s="28"/>
      <c r="I558" s="28"/>
      <c r="J558" s="30"/>
      <c r="K558" s="30"/>
    </row>
    <row r="559" spans="3:11" ht="13.5" customHeight="1">
      <c r="C559" s="28"/>
      <c r="D559" s="28"/>
      <c r="E559" s="30"/>
      <c r="F559" s="30"/>
      <c r="H559" s="28"/>
      <c r="I559" s="28"/>
      <c r="J559" s="30"/>
      <c r="K559" s="30"/>
    </row>
    <row r="560" spans="3:11" ht="13.5" customHeight="1">
      <c r="C560" s="28"/>
      <c r="D560" s="28"/>
      <c r="E560" s="30"/>
      <c r="F560" s="30"/>
      <c r="H560" s="28"/>
      <c r="I560" s="28"/>
      <c r="J560" s="30"/>
      <c r="K560" s="30"/>
    </row>
    <row r="561" spans="3:11" ht="13.5" customHeight="1">
      <c r="C561" s="28"/>
      <c r="D561" s="28"/>
      <c r="E561" s="30"/>
      <c r="F561" s="30"/>
      <c r="H561" s="28"/>
      <c r="I561" s="28"/>
      <c r="J561" s="30"/>
      <c r="K561" s="30"/>
    </row>
    <row r="562" spans="3:11" ht="13.5" customHeight="1">
      <c r="C562" s="28"/>
      <c r="D562" s="28"/>
      <c r="E562" s="30"/>
      <c r="F562" s="30"/>
      <c r="H562" s="28"/>
      <c r="I562" s="28"/>
      <c r="J562" s="30"/>
      <c r="K562" s="30"/>
    </row>
    <row r="563" spans="3:11" ht="13.5" customHeight="1">
      <c r="C563" s="28"/>
      <c r="D563" s="28"/>
      <c r="E563" s="30"/>
      <c r="F563" s="30"/>
      <c r="H563" s="28"/>
      <c r="I563" s="28"/>
      <c r="J563" s="30"/>
      <c r="K563" s="30"/>
    </row>
    <row r="564" spans="3:11" ht="13.5" customHeight="1">
      <c r="C564" s="28"/>
      <c r="D564" s="28"/>
      <c r="E564" s="30"/>
      <c r="F564" s="30"/>
      <c r="H564" s="28"/>
      <c r="I564" s="28"/>
      <c r="J564" s="30"/>
      <c r="K564" s="30"/>
    </row>
    <row r="565" spans="3:11" ht="13.5" customHeight="1">
      <c r="C565" s="28"/>
      <c r="D565" s="28"/>
      <c r="E565" s="30"/>
      <c r="F565" s="30"/>
      <c r="H565" s="28"/>
      <c r="I565" s="28"/>
      <c r="J565" s="30"/>
      <c r="K565" s="30"/>
    </row>
    <row r="566" spans="3:11" ht="13.5" customHeight="1">
      <c r="C566" s="28"/>
      <c r="D566" s="28"/>
      <c r="E566" s="30"/>
      <c r="F566" s="30"/>
      <c r="H566" s="28"/>
      <c r="I566" s="28"/>
      <c r="J566" s="30"/>
      <c r="K566" s="30"/>
    </row>
    <row r="567" spans="3:11" ht="13.5" customHeight="1">
      <c r="C567" s="28"/>
      <c r="D567" s="28"/>
      <c r="E567" s="30"/>
      <c r="F567" s="30"/>
      <c r="H567" s="28"/>
      <c r="I567" s="28"/>
      <c r="J567" s="30"/>
      <c r="K567" s="30"/>
    </row>
    <row r="568" spans="3:11" ht="13.5" customHeight="1">
      <c r="C568" s="28"/>
      <c r="D568" s="28"/>
      <c r="E568" s="30"/>
      <c r="F568" s="30"/>
      <c r="H568" s="28"/>
      <c r="I568" s="28"/>
      <c r="J568" s="30"/>
      <c r="K568" s="30"/>
    </row>
    <row r="569" spans="3:11" ht="13.5" customHeight="1">
      <c r="C569" s="28"/>
      <c r="D569" s="28"/>
      <c r="E569" s="30"/>
      <c r="F569" s="30"/>
      <c r="H569" s="28"/>
      <c r="I569" s="28"/>
      <c r="J569" s="30"/>
      <c r="K569" s="30"/>
    </row>
    <row r="570" spans="3:11" ht="13.5" customHeight="1">
      <c r="C570" s="28"/>
      <c r="D570" s="28"/>
      <c r="E570" s="30"/>
      <c r="F570" s="30"/>
      <c r="H570" s="28"/>
      <c r="I570" s="28"/>
      <c r="J570" s="30"/>
      <c r="K570" s="30"/>
    </row>
    <row r="571" spans="3:11" ht="13.5" customHeight="1">
      <c r="C571" s="28"/>
      <c r="D571" s="28"/>
      <c r="E571" s="30"/>
      <c r="F571" s="30"/>
      <c r="H571" s="28"/>
      <c r="I571" s="28"/>
      <c r="J571" s="30"/>
      <c r="K571" s="30"/>
    </row>
    <row r="572" spans="3:11" ht="13.5" customHeight="1">
      <c r="C572" s="28"/>
      <c r="D572" s="28"/>
      <c r="E572" s="30"/>
      <c r="F572" s="30"/>
      <c r="H572" s="28"/>
      <c r="I572" s="28"/>
      <c r="J572" s="30"/>
      <c r="K572" s="30"/>
    </row>
    <row r="573" spans="3:11" ht="13.5" customHeight="1">
      <c r="C573" s="28"/>
      <c r="D573" s="28"/>
      <c r="E573" s="30"/>
      <c r="F573" s="30"/>
      <c r="H573" s="28"/>
      <c r="I573" s="28"/>
      <c r="J573" s="30"/>
      <c r="K573" s="30"/>
    </row>
    <row r="574" spans="3:11" ht="13.5" customHeight="1">
      <c r="C574" s="28"/>
      <c r="D574" s="28"/>
      <c r="E574" s="30"/>
      <c r="F574" s="30"/>
      <c r="H574" s="28"/>
      <c r="I574" s="28"/>
      <c r="J574" s="30"/>
      <c r="K574" s="30"/>
    </row>
    <row r="575" spans="3:11" ht="13.5" customHeight="1">
      <c r="C575" s="28"/>
      <c r="D575" s="28"/>
      <c r="E575" s="30"/>
      <c r="F575" s="30"/>
      <c r="H575" s="28"/>
      <c r="I575" s="28"/>
      <c r="J575" s="30"/>
      <c r="K575" s="30"/>
    </row>
    <row r="576" spans="3:11" ht="13.5" customHeight="1">
      <c r="C576" s="28"/>
      <c r="D576" s="28"/>
      <c r="E576" s="30"/>
      <c r="F576" s="30"/>
      <c r="H576" s="28"/>
      <c r="I576" s="28"/>
      <c r="J576" s="30"/>
      <c r="K576" s="30"/>
    </row>
    <row r="577" spans="3:11" ht="13.5" customHeight="1">
      <c r="C577" s="28"/>
      <c r="D577" s="28"/>
      <c r="E577" s="30"/>
      <c r="F577" s="30"/>
      <c r="H577" s="28"/>
      <c r="I577" s="28"/>
      <c r="J577" s="30"/>
      <c r="K577" s="30"/>
    </row>
    <row r="578" spans="3:11" ht="13.5" customHeight="1">
      <c r="C578" s="28"/>
      <c r="D578" s="28"/>
      <c r="E578" s="30"/>
      <c r="F578" s="30"/>
      <c r="H578" s="28"/>
      <c r="I578" s="28"/>
      <c r="J578" s="30"/>
      <c r="K578" s="30"/>
    </row>
    <row r="579" spans="3:11" ht="13.5" customHeight="1">
      <c r="C579" s="28"/>
      <c r="D579" s="28"/>
      <c r="E579" s="30"/>
      <c r="F579" s="30"/>
      <c r="H579" s="28"/>
      <c r="I579" s="28"/>
      <c r="J579" s="30"/>
      <c r="K579" s="30"/>
    </row>
    <row r="580" spans="3:11" ht="13.5" customHeight="1">
      <c r="C580" s="28"/>
      <c r="D580" s="28"/>
      <c r="E580" s="30"/>
      <c r="F580" s="30"/>
      <c r="H580" s="28"/>
      <c r="I580" s="28"/>
      <c r="J580" s="30"/>
      <c r="K580" s="30"/>
    </row>
    <row r="581" spans="3:11" ht="13.5" customHeight="1">
      <c r="C581" s="28"/>
      <c r="D581" s="28"/>
      <c r="E581" s="30"/>
      <c r="F581" s="30"/>
      <c r="H581" s="28"/>
      <c r="I581" s="28"/>
      <c r="J581" s="30"/>
      <c r="K581" s="30"/>
    </row>
    <row r="582" spans="3:11" ht="13.5" customHeight="1">
      <c r="C582" s="28"/>
      <c r="D582" s="28"/>
      <c r="E582" s="30"/>
      <c r="F582" s="30"/>
      <c r="H582" s="28"/>
      <c r="I582" s="28"/>
      <c r="J582" s="30"/>
      <c r="K582" s="30"/>
    </row>
    <row r="583" spans="3:11" ht="13.5" customHeight="1">
      <c r="C583" s="28"/>
      <c r="D583" s="28"/>
      <c r="E583" s="30"/>
      <c r="F583" s="30"/>
      <c r="H583" s="28"/>
      <c r="I583" s="28"/>
      <c r="J583" s="30"/>
      <c r="K583" s="30"/>
    </row>
    <row r="584" spans="3:11" ht="13.5" customHeight="1">
      <c r="C584" s="28"/>
      <c r="D584" s="28"/>
      <c r="E584" s="30"/>
      <c r="F584" s="30"/>
      <c r="H584" s="28"/>
      <c r="I584" s="28"/>
      <c r="J584" s="30"/>
      <c r="K584" s="30"/>
    </row>
    <row r="585" spans="3:11" ht="13.5" customHeight="1">
      <c r="C585" s="28"/>
      <c r="D585" s="28"/>
      <c r="E585" s="30"/>
      <c r="F585" s="30"/>
      <c r="H585" s="28"/>
      <c r="I585" s="28"/>
      <c r="J585" s="30"/>
      <c r="K585" s="30"/>
    </row>
    <row r="586" spans="3:11" ht="13.5" customHeight="1">
      <c r="C586" s="28"/>
      <c r="D586" s="28"/>
      <c r="E586" s="30"/>
      <c r="F586" s="30"/>
      <c r="H586" s="28"/>
      <c r="I586" s="28"/>
      <c r="J586" s="30"/>
      <c r="K586" s="30"/>
    </row>
    <row r="587" spans="3:11" ht="13.5" customHeight="1">
      <c r="C587" s="28"/>
      <c r="D587" s="28"/>
      <c r="E587" s="30"/>
      <c r="F587" s="30"/>
      <c r="H587" s="28"/>
      <c r="I587" s="28"/>
      <c r="J587" s="30"/>
      <c r="K587" s="30"/>
    </row>
    <row r="588" spans="3:11" ht="13.5" customHeight="1">
      <c r="C588" s="28"/>
      <c r="D588" s="28"/>
      <c r="E588" s="30"/>
      <c r="F588" s="30"/>
      <c r="H588" s="28"/>
      <c r="I588" s="28"/>
      <c r="J588" s="30"/>
      <c r="K588" s="30"/>
    </row>
    <row r="589" spans="3:11" ht="13.5" customHeight="1">
      <c r="C589" s="28"/>
      <c r="D589" s="28"/>
      <c r="E589" s="30"/>
      <c r="F589" s="30"/>
      <c r="H589" s="28"/>
      <c r="I589" s="28"/>
      <c r="J589" s="30"/>
      <c r="K589" s="30"/>
    </row>
    <row r="590" spans="3:11" ht="13.5" customHeight="1">
      <c r="C590" s="28"/>
      <c r="D590" s="28"/>
      <c r="E590" s="30"/>
      <c r="F590" s="30"/>
      <c r="H590" s="28"/>
      <c r="I590" s="28"/>
      <c r="J590" s="30"/>
      <c r="K590" s="30"/>
    </row>
    <row r="591" spans="3:11" ht="13.5" customHeight="1">
      <c r="C591" s="28"/>
      <c r="D591" s="28"/>
      <c r="E591" s="30"/>
      <c r="F591" s="30"/>
      <c r="H591" s="28"/>
      <c r="I591" s="28"/>
      <c r="J591" s="30"/>
      <c r="K591" s="30"/>
    </row>
    <row r="592" spans="3:11" ht="13.5" customHeight="1">
      <c r="C592" s="28"/>
      <c r="D592" s="28"/>
      <c r="E592" s="30"/>
      <c r="F592" s="30"/>
      <c r="H592" s="28"/>
      <c r="I592" s="28"/>
      <c r="J592" s="30"/>
      <c r="K592" s="30"/>
    </row>
    <row r="593" spans="3:11" ht="13.5" customHeight="1">
      <c r="C593" s="28"/>
      <c r="D593" s="28"/>
      <c r="E593" s="30"/>
      <c r="F593" s="30"/>
      <c r="H593" s="28"/>
      <c r="I593" s="28"/>
      <c r="J593" s="30"/>
      <c r="K593" s="30"/>
    </row>
    <row r="594" spans="3:11" ht="13.5" customHeight="1">
      <c r="C594" s="28"/>
      <c r="D594" s="28"/>
      <c r="E594" s="30"/>
      <c r="F594" s="30"/>
      <c r="H594" s="28"/>
      <c r="I594" s="28"/>
      <c r="J594" s="30"/>
      <c r="K594" s="30"/>
    </row>
    <row r="595" spans="3:11" ht="13.5" customHeight="1">
      <c r="C595" s="28"/>
      <c r="D595" s="28"/>
      <c r="E595" s="30"/>
      <c r="F595" s="30"/>
      <c r="H595" s="28"/>
      <c r="I595" s="28"/>
      <c r="J595" s="30"/>
      <c r="K595" s="30"/>
    </row>
    <row r="596" spans="3:11" ht="13.5" customHeight="1">
      <c r="C596" s="28"/>
      <c r="D596" s="28"/>
      <c r="E596" s="30"/>
      <c r="F596" s="30"/>
      <c r="H596" s="28"/>
      <c r="I596" s="28"/>
      <c r="J596" s="30"/>
      <c r="K596" s="30"/>
    </row>
    <row r="597" spans="3:11" ht="13.5" customHeight="1">
      <c r="C597" s="28"/>
      <c r="D597" s="28"/>
      <c r="E597" s="30"/>
      <c r="F597" s="30"/>
      <c r="H597" s="28"/>
      <c r="I597" s="28"/>
      <c r="J597" s="30"/>
      <c r="K597" s="30"/>
    </row>
    <row r="598" spans="3:11" ht="13.5" customHeight="1">
      <c r="C598" s="28"/>
      <c r="D598" s="28"/>
      <c r="E598" s="30"/>
      <c r="F598" s="30"/>
      <c r="H598" s="28"/>
      <c r="I598" s="28"/>
      <c r="J598" s="30"/>
      <c r="K598" s="30"/>
    </row>
    <row r="599" spans="3:11" ht="13.5" customHeight="1">
      <c r="C599" s="28"/>
      <c r="D599" s="28"/>
      <c r="E599" s="30"/>
      <c r="F599" s="30"/>
      <c r="H599" s="28"/>
      <c r="I599" s="28"/>
      <c r="J599" s="30"/>
      <c r="K599" s="30"/>
    </row>
    <row r="600" spans="3:11" ht="13.5" customHeight="1">
      <c r="C600" s="28"/>
      <c r="D600" s="28"/>
      <c r="E600" s="30"/>
      <c r="F600" s="30"/>
      <c r="H600" s="28"/>
      <c r="I600" s="28"/>
      <c r="J600" s="30"/>
      <c r="K600" s="30"/>
    </row>
    <row r="601" spans="3:11" ht="13.5" customHeight="1">
      <c r="C601" s="28"/>
      <c r="D601" s="28"/>
      <c r="E601" s="30"/>
      <c r="F601" s="30"/>
      <c r="H601" s="28"/>
      <c r="I601" s="28"/>
      <c r="J601" s="30"/>
      <c r="K601" s="30"/>
    </row>
    <row r="602" spans="3:11" ht="13.5" customHeight="1">
      <c r="C602" s="28"/>
      <c r="D602" s="28"/>
      <c r="E602" s="30"/>
      <c r="F602" s="30"/>
      <c r="H602" s="28"/>
      <c r="I602" s="28"/>
      <c r="J602" s="30"/>
      <c r="K602" s="30"/>
    </row>
    <row r="603" spans="3:11" ht="13.5" customHeight="1">
      <c r="C603" s="28"/>
      <c r="D603" s="28"/>
      <c r="E603" s="30"/>
      <c r="F603" s="30"/>
      <c r="H603" s="28"/>
      <c r="I603" s="28"/>
      <c r="J603" s="30"/>
      <c r="K603" s="30"/>
    </row>
    <row r="604" spans="3:11" ht="13.5" customHeight="1">
      <c r="C604" s="28"/>
      <c r="D604" s="28"/>
      <c r="E604" s="30"/>
      <c r="F604" s="30"/>
      <c r="H604" s="28"/>
      <c r="I604" s="28"/>
      <c r="J604" s="30"/>
      <c r="K604" s="30"/>
    </row>
    <row r="605" spans="3:11" ht="13.5" customHeight="1">
      <c r="C605" s="28"/>
      <c r="D605" s="28"/>
      <c r="E605" s="30"/>
      <c r="F605" s="30"/>
      <c r="H605" s="28"/>
      <c r="I605" s="28"/>
      <c r="J605" s="30"/>
      <c r="K605" s="30"/>
    </row>
    <row r="606" spans="3:11" ht="13.5" customHeight="1">
      <c r="C606" s="28"/>
      <c r="D606" s="28"/>
      <c r="E606" s="30"/>
      <c r="F606" s="30"/>
      <c r="H606" s="28"/>
      <c r="I606" s="28"/>
      <c r="J606" s="30"/>
      <c r="K606" s="30"/>
    </row>
    <row r="607" spans="3:11" ht="13.5" customHeight="1">
      <c r="C607" s="28"/>
      <c r="D607" s="28"/>
      <c r="E607" s="30"/>
      <c r="F607" s="30"/>
      <c r="H607" s="28"/>
      <c r="I607" s="28"/>
      <c r="J607" s="30"/>
      <c r="K607" s="30"/>
    </row>
    <row r="608" spans="3:11" ht="13.5" customHeight="1">
      <c r="C608" s="28"/>
      <c r="D608" s="28"/>
      <c r="E608" s="30"/>
      <c r="F608" s="30"/>
      <c r="H608" s="28"/>
      <c r="I608" s="28"/>
      <c r="J608" s="30"/>
      <c r="K608" s="30"/>
    </row>
    <row r="609" spans="3:11" ht="13.5" customHeight="1">
      <c r="C609" s="28"/>
      <c r="D609" s="28"/>
      <c r="E609" s="30"/>
      <c r="F609" s="30"/>
      <c r="H609" s="28"/>
      <c r="I609" s="28"/>
      <c r="J609" s="30"/>
      <c r="K609" s="30"/>
    </row>
    <row r="610" spans="3:11" ht="13.5" customHeight="1">
      <c r="C610" s="28"/>
      <c r="D610" s="28"/>
      <c r="E610" s="30"/>
      <c r="F610" s="30"/>
      <c r="H610" s="28"/>
      <c r="I610" s="28"/>
      <c r="J610" s="30"/>
      <c r="K610" s="30"/>
    </row>
    <row r="611" spans="3:11" ht="13.5" customHeight="1">
      <c r="C611" s="28"/>
      <c r="D611" s="28"/>
      <c r="E611" s="30"/>
      <c r="F611" s="30"/>
      <c r="H611" s="28"/>
      <c r="I611" s="28"/>
      <c r="J611" s="30"/>
      <c r="K611" s="30"/>
    </row>
    <row r="612" spans="3:11" ht="13.5" customHeight="1">
      <c r="C612" s="28"/>
      <c r="D612" s="28"/>
      <c r="E612" s="30"/>
      <c r="F612" s="30"/>
      <c r="H612" s="28"/>
      <c r="I612" s="28"/>
      <c r="J612" s="30"/>
      <c r="K612" s="30"/>
    </row>
    <row r="613" spans="3:11" ht="13.5" customHeight="1">
      <c r="C613" s="28"/>
      <c r="D613" s="28"/>
      <c r="E613" s="30"/>
      <c r="F613" s="30"/>
      <c r="H613" s="28"/>
      <c r="I613" s="28"/>
      <c r="J613" s="30"/>
      <c r="K613" s="30"/>
    </row>
    <row r="614" spans="3:11" ht="13.5" customHeight="1">
      <c r="C614" s="28"/>
      <c r="D614" s="28"/>
      <c r="E614" s="30"/>
      <c r="F614" s="30"/>
      <c r="H614" s="28"/>
      <c r="I614" s="28"/>
      <c r="J614" s="30"/>
      <c r="K614" s="30"/>
    </row>
    <row r="615" spans="3:11" ht="13.5" customHeight="1">
      <c r="C615" s="28"/>
      <c r="D615" s="28"/>
      <c r="E615" s="30"/>
      <c r="F615" s="30"/>
      <c r="H615" s="28"/>
      <c r="I615" s="28"/>
      <c r="J615" s="30"/>
      <c r="K615" s="30"/>
    </row>
    <row r="616" spans="3:11" ht="13.5" customHeight="1">
      <c r="C616" s="28"/>
      <c r="D616" s="28"/>
      <c r="E616" s="30"/>
      <c r="F616" s="30"/>
      <c r="H616" s="28"/>
      <c r="I616" s="28"/>
      <c r="J616" s="30"/>
      <c r="K616" s="30"/>
    </row>
    <row r="617" spans="3:11" ht="13.5" customHeight="1">
      <c r="C617" s="28"/>
      <c r="D617" s="28"/>
      <c r="E617" s="30"/>
      <c r="F617" s="30"/>
      <c r="H617" s="28"/>
      <c r="I617" s="28"/>
      <c r="J617" s="30"/>
      <c r="K617" s="30"/>
    </row>
    <row r="618" spans="3:11" ht="13.5" customHeight="1">
      <c r="C618" s="28"/>
      <c r="D618" s="28"/>
      <c r="E618" s="30"/>
      <c r="F618" s="30"/>
      <c r="H618" s="28"/>
      <c r="I618" s="28"/>
      <c r="J618" s="30"/>
      <c r="K618" s="30"/>
    </row>
    <row r="619" spans="3:11" ht="13.5" customHeight="1">
      <c r="C619" s="28"/>
      <c r="D619" s="28"/>
      <c r="E619" s="30"/>
      <c r="F619" s="30"/>
      <c r="H619" s="28"/>
      <c r="I619" s="28"/>
      <c r="J619" s="30"/>
      <c r="K619" s="30"/>
    </row>
    <row r="620" spans="3:11" ht="13.5" customHeight="1">
      <c r="C620" s="28"/>
      <c r="D620" s="28"/>
      <c r="E620" s="30"/>
      <c r="F620" s="30"/>
      <c r="H620" s="28"/>
      <c r="I620" s="28"/>
      <c r="J620" s="30"/>
      <c r="K620" s="30"/>
    </row>
    <row r="621" spans="3:11" ht="13.5" customHeight="1">
      <c r="C621" s="28"/>
      <c r="D621" s="28"/>
      <c r="E621" s="30"/>
      <c r="F621" s="30"/>
      <c r="H621" s="28"/>
      <c r="I621" s="28"/>
      <c r="J621" s="30"/>
      <c r="K621" s="30"/>
    </row>
    <row r="622" spans="3:11" ht="13.5" customHeight="1">
      <c r="C622" s="28"/>
      <c r="D622" s="28"/>
      <c r="E622" s="30"/>
      <c r="F622" s="30"/>
      <c r="H622" s="28"/>
      <c r="I622" s="28"/>
      <c r="J622" s="30"/>
      <c r="K622" s="30"/>
    </row>
    <row r="623" spans="3:11" ht="13.5" customHeight="1">
      <c r="C623" s="28"/>
      <c r="D623" s="28"/>
      <c r="E623" s="30"/>
      <c r="F623" s="30"/>
      <c r="H623" s="28"/>
      <c r="I623" s="28"/>
      <c r="J623" s="30"/>
      <c r="K623" s="30"/>
    </row>
    <row r="624" spans="3:11" ht="13.5" customHeight="1">
      <c r="C624" s="28"/>
      <c r="D624" s="28"/>
      <c r="E624" s="30"/>
      <c r="F624" s="30"/>
      <c r="H624" s="28"/>
      <c r="I624" s="28"/>
      <c r="J624" s="30"/>
      <c r="K624" s="30"/>
    </row>
    <row r="625" spans="3:11" ht="13.5" customHeight="1">
      <c r="C625" s="28"/>
      <c r="D625" s="28"/>
      <c r="E625" s="30"/>
      <c r="F625" s="30"/>
      <c r="H625" s="28"/>
      <c r="I625" s="28"/>
      <c r="J625" s="30"/>
      <c r="K625" s="30"/>
    </row>
    <row r="626" spans="3:11" ht="13.5" customHeight="1">
      <c r="C626" s="28"/>
      <c r="D626" s="28"/>
      <c r="E626" s="30"/>
      <c r="F626" s="30"/>
      <c r="H626" s="28"/>
      <c r="I626" s="28"/>
      <c r="J626" s="30"/>
      <c r="K626" s="30"/>
    </row>
    <row r="627" spans="3:11" ht="13.5" customHeight="1">
      <c r="C627" s="28"/>
      <c r="D627" s="28"/>
      <c r="E627" s="30"/>
      <c r="F627" s="30"/>
      <c r="H627" s="28"/>
      <c r="I627" s="28"/>
      <c r="J627" s="30"/>
      <c r="K627" s="30"/>
    </row>
    <row r="628" spans="3:11" ht="13.5" customHeight="1">
      <c r="C628" s="28"/>
      <c r="D628" s="28"/>
      <c r="E628" s="30"/>
      <c r="F628" s="30"/>
      <c r="H628" s="28"/>
      <c r="I628" s="28"/>
      <c r="J628" s="30"/>
      <c r="K628" s="30"/>
    </row>
    <row r="629" spans="3:11" ht="13.5" customHeight="1">
      <c r="C629" s="28"/>
      <c r="D629" s="28"/>
      <c r="E629" s="30"/>
      <c r="F629" s="30"/>
      <c r="H629" s="28"/>
      <c r="I629" s="28"/>
      <c r="J629" s="30"/>
      <c r="K629" s="30"/>
    </row>
    <row r="630" spans="3:11" ht="13.5" customHeight="1">
      <c r="C630" s="28"/>
      <c r="D630" s="28"/>
      <c r="E630" s="30"/>
      <c r="F630" s="30"/>
      <c r="H630" s="28"/>
      <c r="I630" s="28"/>
      <c r="J630" s="30"/>
      <c r="K630" s="30"/>
    </row>
    <row r="631" spans="3:11" ht="13.5" customHeight="1">
      <c r="C631" s="28"/>
      <c r="D631" s="28"/>
      <c r="E631" s="30"/>
      <c r="F631" s="30"/>
      <c r="H631" s="28"/>
      <c r="I631" s="28"/>
      <c r="J631" s="30"/>
      <c r="K631" s="30"/>
    </row>
    <row r="632" spans="3:11" ht="13.5" customHeight="1">
      <c r="C632" s="28"/>
      <c r="D632" s="28"/>
      <c r="E632" s="30"/>
      <c r="F632" s="30"/>
      <c r="H632" s="28"/>
      <c r="I632" s="28"/>
      <c r="J632" s="30"/>
      <c r="K632" s="30"/>
    </row>
    <row r="633" spans="3:11" ht="13.5" customHeight="1">
      <c r="C633" s="28"/>
      <c r="D633" s="28"/>
      <c r="E633" s="30"/>
      <c r="F633" s="30"/>
      <c r="H633" s="28"/>
      <c r="I633" s="28"/>
      <c r="J633" s="30"/>
      <c r="K633" s="30"/>
    </row>
    <row r="634" spans="3:11" ht="13.5" customHeight="1">
      <c r="C634" s="28"/>
      <c r="D634" s="28"/>
      <c r="E634" s="30"/>
      <c r="F634" s="30"/>
      <c r="H634" s="28"/>
      <c r="I634" s="28"/>
      <c r="J634" s="30"/>
      <c r="K634" s="30"/>
    </row>
    <row r="635" spans="3:11" ht="13.5" customHeight="1">
      <c r="C635" s="28"/>
      <c r="D635" s="28"/>
      <c r="E635" s="30"/>
      <c r="F635" s="30"/>
      <c r="H635" s="28"/>
      <c r="I635" s="28"/>
      <c r="J635" s="30"/>
      <c r="K635" s="30"/>
    </row>
    <row r="636" spans="3:11" ht="13.5" customHeight="1">
      <c r="C636" s="28"/>
      <c r="D636" s="28"/>
      <c r="E636" s="30"/>
      <c r="F636" s="30"/>
      <c r="H636" s="28"/>
      <c r="I636" s="28"/>
      <c r="J636" s="30"/>
      <c r="K636" s="30"/>
    </row>
    <row r="637" spans="3:11" ht="13.5" customHeight="1">
      <c r="C637" s="28"/>
      <c r="D637" s="28"/>
      <c r="E637" s="30"/>
      <c r="F637" s="30"/>
      <c r="H637" s="28"/>
      <c r="I637" s="28"/>
      <c r="J637" s="30"/>
      <c r="K637" s="30"/>
    </row>
    <row r="638" spans="3:11" ht="13.5" customHeight="1">
      <c r="C638" s="28"/>
      <c r="D638" s="28"/>
      <c r="E638" s="30"/>
      <c r="F638" s="30"/>
      <c r="H638" s="28"/>
      <c r="I638" s="28"/>
      <c r="J638" s="30"/>
      <c r="K638" s="30"/>
    </row>
    <row r="639" spans="3:11" ht="13.5" customHeight="1">
      <c r="C639" s="28"/>
      <c r="D639" s="28"/>
      <c r="E639" s="30"/>
      <c r="F639" s="30"/>
      <c r="H639" s="28"/>
      <c r="I639" s="28"/>
      <c r="J639" s="30"/>
      <c r="K639" s="30"/>
    </row>
    <row r="640" spans="3:11" ht="13.5" customHeight="1">
      <c r="C640" s="28"/>
      <c r="D640" s="28"/>
      <c r="E640" s="30"/>
      <c r="F640" s="30"/>
      <c r="H640" s="28"/>
      <c r="I640" s="28"/>
      <c r="J640" s="30"/>
      <c r="K640" s="30"/>
    </row>
    <row r="641" spans="3:11" ht="13.5" customHeight="1">
      <c r="C641" s="28"/>
      <c r="D641" s="28"/>
      <c r="E641" s="30"/>
      <c r="F641" s="30"/>
      <c r="H641" s="28"/>
      <c r="I641" s="28"/>
      <c r="J641" s="30"/>
      <c r="K641" s="30"/>
    </row>
    <row r="642" spans="3:11" ht="13.5" customHeight="1">
      <c r="C642" s="28"/>
      <c r="D642" s="28"/>
      <c r="E642" s="30"/>
      <c r="F642" s="30"/>
      <c r="H642" s="28"/>
      <c r="I642" s="28"/>
      <c r="J642" s="30"/>
      <c r="K642" s="30"/>
    </row>
    <row r="643" spans="3:11" ht="13.5" customHeight="1">
      <c r="C643" s="28"/>
      <c r="D643" s="28"/>
      <c r="E643" s="30"/>
      <c r="F643" s="30"/>
      <c r="H643" s="28"/>
      <c r="I643" s="28"/>
      <c r="J643" s="30"/>
      <c r="K643" s="30"/>
    </row>
    <row r="644" spans="3:11" ht="13.5" customHeight="1">
      <c r="C644" s="28"/>
      <c r="D644" s="28"/>
      <c r="E644" s="30"/>
      <c r="F644" s="30"/>
      <c r="H644" s="28"/>
      <c r="I644" s="28"/>
      <c r="J644" s="30"/>
      <c r="K644" s="30"/>
    </row>
    <row r="645" spans="3:11" ht="13.5" customHeight="1">
      <c r="C645" s="28"/>
      <c r="D645" s="28"/>
      <c r="E645" s="30"/>
      <c r="F645" s="30"/>
      <c r="H645" s="28"/>
      <c r="I645" s="28"/>
      <c r="J645" s="30"/>
      <c r="K645" s="30"/>
    </row>
    <row r="646" spans="3:11" ht="13.5" customHeight="1">
      <c r="C646" s="28"/>
      <c r="D646" s="28"/>
      <c r="E646" s="30"/>
      <c r="F646" s="30"/>
      <c r="H646" s="28"/>
      <c r="I646" s="28"/>
      <c r="J646" s="30"/>
      <c r="K646" s="30"/>
    </row>
    <row r="647" spans="3:11" ht="13.5" customHeight="1">
      <c r="C647" s="28"/>
      <c r="D647" s="28"/>
      <c r="E647" s="30"/>
      <c r="F647" s="30"/>
      <c r="H647" s="28"/>
      <c r="I647" s="28"/>
      <c r="J647" s="30"/>
      <c r="K647" s="30"/>
    </row>
    <row r="648" spans="3:11" ht="13.5" customHeight="1">
      <c r="C648" s="28"/>
      <c r="D648" s="28"/>
      <c r="E648" s="30"/>
      <c r="F648" s="30"/>
      <c r="H648" s="28"/>
      <c r="I648" s="28"/>
      <c r="J648" s="30"/>
      <c r="K648" s="30"/>
    </row>
    <row r="649" spans="3:11" ht="13.5" customHeight="1">
      <c r="C649" s="28"/>
      <c r="D649" s="28"/>
      <c r="E649" s="30"/>
      <c r="F649" s="30"/>
      <c r="H649" s="28"/>
      <c r="I649" s="28"/>
      <c r="J649" s="30"/>
      <c r="K649" s="30"/>
    </row>
    <row r="650" spans="3:11" ht="13.5" customHeight="1">
      <c r="C650" s="28"/>
      <c r="D650" s="28"/>
      <c r="E650" s="30"/>
      <c r="F650" s="30"/>
      <c r="H650" s="28"/>
      <c r="I650" s="28"/>
      <c r="J650" s="30"/>
      <c r="K650" s="30"/>
    </row>
    <row r="651" spans="3:11" ht="13.5" customHeight="1">
      <c r="C651" s="28"/>
      <c r="D651" s="28"/>
      <c r="E651" s="30"/>
      <c r="F651" s="30"/>
      <c r="H651" s="28"/>
      <c r="I651" s="28"/>
      <c r="J651" s="30"/>
      <c r="K651" s="30"/>
    </row>
    <row r="652" spans="3:11" ht="13.5" customHeight="1">
      <c r="C652" s="28"/>
      <c r="D652" s="28"/>
      <c r="E652" s="30"/>
      <c r="F652" s="30"/>
      <c r="H652" s="28"/>
      <c r="I652" s="28"/>
      <c r="J652" s="30"/>
      <c r="K652" s="30"/>
    </row>
    <row r="653" spans="3:11" ht="13.5" customHeight="1">
      <c r="C653" s="28"/>
      <c r="D653" s="28"/>
      <c r="E653" s="30"/>
      <c r="F653" s="30"/>
      <c r="H653" s="28"/>
      <c r="I653" s="28"/>
      <c r="J653" s="30"/>
      <c r="K653" s="30"/>
    </row>
    <row r="654" spans="3:11" ht="13.5" customHeight="1">
      <c r="C654" s="28"/>
      <c r="D654" s="28"/>
      <c r="E654" s="30"/>
      <c r="F654" s="30"/>
      <c r="H654" s="28"/>
      <c r="I654" s="28"/>
      <c r="J654" s="30"/>
      <c r="K654" s="30"/>
    </row>
    <row r="655" spans="3:11" ht="13.5" customHeight="1">
      <c r="C655" s="28"/>
      <c r="D655" s="28"/>
      <c r="E655" s="30"/>
      <c r="F655" s="30"/>
      <c r="H655" s="28"/>
      <c r="I655" s="28"/>
      <c r="J655" s="30"/>
      <c r="K655" s="30"/>
    </row>
    <row r="656" spans="3:11" ht="13.5" customHeight="1">
      <c r="C656" s="28"/>
      <c r="D656" s="28"/>
      <c r="E656" s="30"/>
      <c r="F656" s="30"/>
      <c r="H656" s="28"/>
      <c r="I656" s="28"/>
      <c r="J656" s="30"/>
      <c r="K656" s="30"/>
    </row>
    <row r="657" spans="3:11" ht="13.5" customHeight="1">
      <c r="C657" s="28"/>
      <c r="D657" s="28"/>
      <c r="E657" s="30"/>
      <c r="F657" s="30"/>
      <c r="H657" s="28"/>
      <c r="I657" s="28"/>
      <c r="J657" s="30"/>
      <c r="K657" s="30"/>
    </row>
    <row r="658" spans="3:11" ht="13.5" customHeight="1">
      <c r="C658" s="28"/>
      <c r="D658" s="28"/>
      <c r="E658" s="30"/>
      <c r="F658" s="30"/>
      <c r="H658" s="28"/>
      <c r="I658" s="28"/>
      <c r="J658" s="30"/>
      <c r="K658" s="30"/>
    </row>
    <row r="659" spans="3:11" ht="13.5" customHeight="1">
      <c r="C659" s="28"/>
      <c r="D659" s="28"/>
      <c r="E659" s="30"/>
      <c r="F659" s="30"/>
      <c r="H659" s="28"/>
      <c r="I659" s="28"/>
      <c r="J659" s="30"/>
      <c r="K659" s="30"/>
    </row>
    <row r="660" spans="3:11" ht="13.5" customHeight="1">
      <c r="C660" s="28"/>
      <c r="D660" s="28"/>
      <c r="E660" s="30"/>
      <c r="F660" s="30"/>
      <c r="H660" s="28"/>
      <c r="I660" s="28"/>
      <c r="J660" s="30"/>
      <c r="K660" s="30"/>
    </row>
    <row r="661" spans="3:11" ht="13.5" customHeight="1">
      <c r="C661" s="28"/>
      <c r="D661" s="28"/>
      <c r="E661" s="30"/>
      <c r="F661" s="30"/>
      <c r="H661" s="28"/>
      <c r="I661" s="28"/>
      <c r="J661" s="30"/>
      <c r="K661" s="30"/>
    </row>
    <row r="662" spans="3:11" ht="13.5" customHeight="1">
      <c r="C662" s="28"/>
      <c r="D662" s="28"/>
      <c r="E662" s="30"/>
      <c r="F662" s="30"/>
      <c r="H662" s="28"/>
      <c r="I662" s="28"/>
      <c r="J662" s="30"/>
      <c r="K662" s="30"/>
    </row>
    <row r="663" spans="3:11" ht="13.5" customHeight="1">
      <c r="C663" s="28"/>
      <c r="D663" s="28"/>
      <c r="E663" s="30"/>
      <c r="F663" s="30"/>
      <c r="H663" s="28"/>
      <c r="I663" s="28"/>
      <c r="J663" s="30"/>
      <c r="K663" s="30"/>
    </row>
    <row r="664" spans="3:11" ht="13.5" customHeight="1">
      <c r="C664" s="28"/>
      <c r="D664" s="28"/>
      <c r="E664" s="30"/>
      <c r="F664" s="30"/>
      <c r="H664" s="28"/>
      <c r="I664" s="28"/>
      <c r="J664" s="30"/>
      <c r="K664" s="30"/>
    </row>
    <row r="665" spans="3:11" ht="13.5" customHeight="1">
      <c r="C665" s="28"/>
      <c r="D665" s="28"/>
      <c r="E665" s="30"/>
      <c r="F665" s="30"/>
      <c r="H665" s="28"/>
      <c r="I665" s="28"/>
      <c r="J665" s="30"/>
      <c r="K665" s="30"/>
    </row>
    <row r="666" spans="3:11" ht="13.5" customHeight="1">
      <c r="C666" s="28"/>
      <c r="D666" s="28"/>
      <c r="E666" s="30"/>
      <c r="F666" s="30"/>
      <c r="H666" s="28"/>
      <c r="I666" s="28"/>
      <c r="J666" s="30"/>
      <c r="K666" s="30"/>
    </row>
    <row r="667" spans="3:11" ht="13.5" customHeight="1">
      <c r="C667" s="28"/>
      <c r="D667" s="28"/>
      <c r="E667" s="30"/>
      <c r="F667" s="30"/>
      <c r="H667" s="28"/>
      <c r="I667" s="28"/>
      <c r="J667" s="30"/>
      <c r="K667" s="30"/>
    </row>
    <row r="668" spans="3:11" ht="13.5" customHeight="1">
      <c r="C668" s="28"/>
      <c r="D668" s="28"/>
      <c r="E668" s="30"/>
      <c r="F668" s="30"/>
      <c r="H668" s="28"/>
      <c r="I668" s="28"/>
      <c r="J668" s="30"/>
      <c r="K668" s="30"/>
    </row>
    <row r="669" spans="3:11" ht="13.5" customHeight="1">
      <c r="C669" s="28"/>
      <c r="D669" s="28"/>
      <c r="E669" s="30"/>
      <c r="F669" s="30"/>
      <c r="H669" s="28"/>
      <c r="I669" s="28"/>
      <c r="J669" s="30"/>
      <c r="K669" s="30"/>
    </row>
    <row r="670" spans="3:11" ht="13.5" customHeight="1">
      <c r="C670" s="28"/>
      <c r="D670" s="28"/>
      <c r="E670" s="30"/>
      <c r="F670" s="30"/>
      <c r="H670" s="28"/>
      <c r="I670" s="28"/>
      <c r="J670" s="30"/>
      <c r="K670" s="30"/>
    </row>
    <row r="671" spans="3:11" ht="13.5" customHeight="1">
      <c r="C671" s="28"/>
      <c r="D671" s="28"/>
      <c r="E671" s="30"/>
      <c r="F671" s="30"/>
      <c r="H671" s="28"/>
      <c r="I671" s="28"/>
      <c r="J671" s="30"/>
      <c r="K671" s="30"/>
    </row>
    <row r="672" spans="3:11" ht="13.5" customHeight="1">
      <c r="C672" s="28"/>
      <c r="D672" s="28"/>
      <c r="E672" s="30"/>
      <c r="F672" s="30"/>
      <c r="H672" s="28"/>
      <c r="I672" s="28"/>
      <c r="J672" s="30"/>
      <c r="K672" s="30"/>
    </row>
    <row r="673" spans="3:11" ht="13.5" customHeight="1">
      <c r="C673" s="28"/>
      <c r="D673" s="28"/>
      <c r="E673" s="30"/>
      <c r="F673" s="30"/>
      <c r="H673" s="28"/>
      <c r="I673" s="28"/>
      <c r="J673" s="30"/>
      <c r="K673" s="30"/>
    </row>
    <row r="674" spans="3:11" ht="13.5" customHeight="1">
      <c r="C674" s="28"/>
      <c r="D674" s="28"/>
      <c r="E674" s="30"/>
      <c r="F674" s="30"/>
      <c r="H674" s="28"/>
      <c r="I674" s="28"/>
      <c r="J674" s="30"/>
      <c r="K674" s="30"/>
    </row>
    <row r="675" spans="3:11" ht="13.5" customHeight="1">
      <c r="C675" s="28"/>
      <c r="D675" s="28"/>
      <c r="E675" s="30"/>
      <c r="F675" s="30"/>
      <c r="H675" s="28"/>
      <c r="I675" s="28"/>
      <c r="J675" s="30"/>
      <c r="K675" s="30"/>
    </row>
    <row r="676" spans="3:11" ht="13.5" customHeight="1">
      <c r="C676" s="28"/>
      <c r="D676" s="28"/>
      <c r="E676" s="30"/>
      <c r="F676" s="30"/>
      <c r="H676" s="28"/>
      <c r="I676" s="28"/>
      <c r="J676" s="30"/>
      <c r="K676" s="30"/>
    </row>
    <row r="677" spans="3:11" ht="13.5" customHeight="1">
      <c r="C677" s="28"/>
      <c r="D677" s="28"/>
      <c r="E677" s="30"/>
      <c r="F677" s="30"/>
      <c r="H677" s="28"/>
      <c r="I677" s="28"/>
      <c r="J677" s="30"/>
      <c r="K677" s="30"/>
    </row>
    <row r="678" spans="3:11" ht="13.5" customHeight="1">
      <c r="C678" s="28"/>
      <c r="D678" s="28"/>
      <c r="E678" s="30"/>
      <c r="F678" s="30"/>
      <c r="H678" s="28"/>
      <c r="I678" s="28"/>
      <c r="J678" s="30"/>
      <c r="K678" s="30"/>
    </row>
    <row r="679" spans="3:11" ht="13.5" customHeight="1">
      <c r="C679" s="28"/>
      <c r="D679" s="28"/>
      <c r="E679" s="30"/>
      <c r="F679" s="30"/>
      <c r="H679" s="28"/>
      <c r="I679" s="28"/>
      <c r="J679" s="30"/>
      <c r="K679" s="30"/>
    </row>
    <row r="680" spans="3:11" ht="13.5" customHeight="1">
      <c r="C680" s="28"/>
      <c r="D680" s="28"/>
      <c r="E680" s="30"/>
      <c r="F680" s="30"/>
      <c r="H680" s="28"/>
      <c r="I680" s="28"/>
      <c r="J680" s="30"/>
      <c r="K680" s="30"/>
    </row>
    <row r="681" spans="3:11" ht="13.5" customHeight="1">
      <c r="C681" s="28"/>
      <c r="D681" s="28"/>
      <c r="E681" s="30"/>
      <c r="F681" s="30"/>
      <c r="H681" s="28"/>
      <c r="I681" s="28"/>
      <c r="J681" s="30"/>
      <c r="K681" s="30"/>
    </row>
    <row r="682" spans="3:11" ht="13.5" customHeight="1">
      <c r="C682" s="28"/>
      <c r="D682" s="28"/>
      <c r="E682" s="30"/>
      <c r="F682" s="30"/>
      <c r="H682" s="28"/>
      <c r="I682" s="28"/>
      <c r="J682" s="30"/>
      <c r="K682" s="30"/>
    </row>
    <row r="683" spans="3:11" ht="13.5" customHeight="1">
      <c r="C683" s="28"/>
      <c r="D683" s="28"/>
      <c r="E683" s="30"/>
      <c r="F683" s="30"/>
      <c r="H683" s="28"/>
      <c r="I683" s="28"/>
      <c r="J683" s="30"/>
      <c r="K683" s="30"/>
    </row>
    <row r="684" spans="3:11" ht="13.5" customHeight="1">
      <c r="C684" s="28"/>
      <c r="D684" s="28"/>
      <c r="E684" s="30"/>
      <c r="F684" s="30"/>
      <c r="H684" s="28"/>
      <c r="I684" s="28"/>
      <c r="J684" s="30"/>
      <c r="K684" s="30"/>
    </row>
    <row r="685" spans="3:11" ht="13.5" customHeight="1">
      <c r="C685" s="28"/>
      <c r="D685" s="28"/>
      <c r="E685" s="30"/>
      <c r="F685" s="30"/>
      <c r="H685" s="28"/>
      <c r="I685" s="28"/>
      <c r="J685" s="30"/>
      <c r="K685" s="30"/>
    </row>
    <row r="686" spans="3:11" ht="13.5" customHeight="1">
      <c r="C686" s="28"/>
      <c r="D686" s="28"/>
      <c r="E686" s="30"/>
      <c r="F686" s="30"/>
      <c r="H686" s="28"/>
      <c r="I686" s="28"/>
      <c r="J686" s="30"/>
      <c r="K686" s="30"/>
    </row>
    <row r="687" spans="3:11" ht="13.5" customHeight="1">
      <c r="C687" s="28"/>
      <c r="D687" s="28"/>
      <c r="E687" s="30"/>
      <c r="F687" s="30"/>
      <c r="H687" s="28"/>
      <c r="I687" s="28"/>
      <c r="J687" s="30"/>
      <c r="K687" s="30"/>
    </row>
    <row r="688" spans="3:11" ht="13.5" customHeight="1">
      <c r="C688" s="28"/>
      <c r="D688" s="28"/>
      <c r="E688" s="30"/>
      <c r="F688" s="30"/>
      <c r="H688" s="28"/>
      <c r="I688" s="28"/>
      <c r="J688" s="30"/>
      <c r="K688" s="30"/>
    </row>
    <row r="689" spans="3:11" ht="13.5" customHeight="1">
      <c r="C689" s="28"/>
      <c r="D689" s="28"/>
      <c r="E689" s="30"/>
      <c r="F689" s="30"/>
      <c r="H689" s="28"/>
      <c r="I689" s="28"/>
      <c r="J689" s="30"/>
      <c r="K689" s="30"/>
    </row>
    <row r="690" spans="3:11" ht="13.5" customHeight="1">
      <c r="C690" s="28"/>
      <c r="D690" s="28"/>
      <c r="E690" s="30"/>
      <c r="F690" s="30"/>
      <c r="H690" s="28"/>
      <c r="I690" s="28"/>
      <c r="J690" s="30"/>
      <c r="K690" s="30"/>
    </row>
    <row r="691" spans="3:11" ht="13.5" customHeight="1">
      <c r="C691" s="28"/>
      <c r="D691" s="28"/>
      <c r="E691" s="30"/>
      <c r="F691" s="30"/>
      <c r="H691" s="28"/>
      <c r="I691" s="28"/>
      <c r="J691" s="30"/>
      <c r="K691" s="30"/>
    </row>
    <row r="692" spans="3:11" ht="13.5" customHeight="1">
      <c r="C692" s="28"/>
      <c r="D692" s="28"/>
      <c r="E692" s="30"/>
      <c r="F692" s="30"/>
      <c r="H692" s="28"/>
      <c r="I692" s="28"/>
      <c r="J692" s="30"/>
      <c r="K692" s="30"/>
    </row>
    <row r="693" spans="3:11" ht="13.5" customHeight="1">
      <c r="C693" s="28"/>
      <c r="D693" s="28"/>
      <c r="E693" s="30"/>
      <c r="F693" s="30"/>
      <c r="H693" s="28"/>
      <c r="I693" s="28"/>
      <c r="J693" s="30"/>
      <c r="K693" s="30"/>
    </row>
    <row r="694" spans="3:11" ht="13.5" customHeight="1">
      <c r="C694" s="28"/>
      <c r="D694" s="28"/>
      <c r="E694" s="30"/>
      <c r="F694" s="30"/>
      <c r="H694" s="28"/>
      <c r="I694" s="28"/>
      <c r="J694" s="30"/>
      <c r="K694" s="30"/>
    </row>
    <row r="695" spans="3:11" ht="13.5" customHeight="1">
      <c r="C695" s="28"/>
      <c r="D695" s="28"/>
      <c r="E695" s="30"/>
      <c r="F695" s="30"/>
      <c r="H695" s="28"/>
      <c r="I695" s="28"/>
      <c r="J695" s="30"/>
      <c r="K695" s="30"/>
    </row>
    <row r="696" spans="3:11" ht="13.5" customHeight="1">
      <c r="C696" s="28"/>
      <c r="D696" s="28"/>
      <c r="E696" s="30"/>
      <c r="F696" s="30"/>
      <c r="H696" s="28"/>
      <c r="I696" s="28"/>
      <c r="J696" s="30"/>
      <c r="K696" s="30"/>
    </row>
    <row r="697" spans="3:11" ht="13.5" customHeight="1">
      <c r="C697" s="28"/>
      <c r="D697" s="28"/>
      <c r="E697" s="30"/>
      <c r="F697" s="30"/>
      <c r="H697" s="28"/>
      <c r="I697" s="28"/>
      <c r="J697" s="30"/>
      <c r="K697" s="30"/>
    </row>
    <row r="698" spans="3:11" ht="13.5" customHeight="1">
      <c r="C698" s="28"/>
      <c r="D698" s="28"/>
      <c r="E698" s="30"/>
      <c r="F698" s="30"/>
      <c r="H698" s="28"/>
      <c r="I698" s="28"/>
      <c r="J698" s="30"/>
      <c r="K698" s="30"/>
    </row>
    <row r="699" spans="3:11" ht="13.5" customHeight="1">
      <c r="C699" s="28"/>
      <c r="D699" s="28"/>
      <c r="E699" s="30"/>
      <c r="F699" s="30"/>
      <c r="H699" s="28"/>
      <c r="I699" s="28"/>
      <c r="J699" s="30"/>
      <c r="K699" s="30"/>
    </row>
    <row r="700" spans="3:11" ht="13.5" customHeight="1">
      <c r="C700" s="28"/>
      <c r="D700" s="28"/>
      <c r="E700" s="30"/>
      <c r="F700" s="30"/>
      <c r="H700" s="28"/>
      <c r="I700" s="28"/>
      <c r="J700" s="30"/>
      <c r="K700" s="30"/>
    </row>
    <row r="701" spans="3:11" ht="13.5" customHeight="1">
      <c r="C701" s="28"/>
      <c r="D701" s="28"/>
      <c r="E701" s="30"/>
      <c r="F701" s="30"/>
      <c r="H701" s="28"/>
      <c r="I701" s="28"/>
      <c r="J701" s="30"/>
      <c r="K701" s="30"/>
    </row>
    <row r="702" spans="3:11" ht="13.5" customHeight="1">
      <c r="C702" s="28"/>
      <c r="D702" s="28"/>
      <c r="E702" s="30"/>
      <c r="F702" s="30"/>
      <c r="H702" s="28"/>
      <c r="I702" s="28"/>
      <c r="J702" s="30"/>
      <c r="K702" s="30"/>
    </row>
    <row r="703" spans="3:11" ht="13.5" customHeight="1">
      <c r="C703" s="28"/>
      <c r="D703" s="28"/>
      <c r="E703" s="30"/>
      <c r="F703" s="30"/>
      <c r="H703" s="28"/>
      <c r="I703" s="28"/>
      <c r="J703" s="30"/>
      <c r="K703" s="30"/>
    </row>
    <row r="704" spans="3:11" ht="13.5" customHeight="1">
      <c r="C704" s="28"/>
      <c r="D704" s="28"/>
      <c r="E704" s="30"/>
      <c r="F704" s="30"/>
      <c r="H704" s="28"/>
      <c r="I704" s="28"/>
      <c r="J704" s="30"/>
      <c r="K704" s="30"/>
    </row>
    <row r="705" spans="3:11" ht="13.5" customHeight="1">
      <c r="C705" s="28"/>
      <c r="D705" s="28"/>
      <c r="E705" s="30"/>
      <c r="F705" s="30"/>
      <c r="H705" s="28"/>
      <c r="I705" s="28"/>
      <c r="J705" s="30"/>
      <c r="K705" s="30"/>
    </row>
    <row r="706" spans="3:11" ht="13.5" customHeight="1">
      <c r="C706" s="28"/>
      <c r="D706" s="28"/>
      <c r="E706" s="30"/>
      <c r="F706" s="30"/>
      <c r="H706" s="28"/>
      <c r="I706" s="28"/>
      <c r="J706" s="30"/>
      <c r="K706" s="30"/>
    </row>
    <row r="707" spans="3:11" ht="13.5" customHeight="1">
      <c r="C707" s="28"/>
      <c r="D707" s="28"/>
      <c r="E707" s="30"/>
      <c r="F707" s="30"/>
      <c r="H707" s="28"/>
      <c r="I707" s="28"/>
      <c r="J707" s="30"/>
      <c r="K707" s="30"/>
    </row>
    <row r="708" spans="3:11" ht="13.5" customHeight="1">
      <c r="C708" s="28"/>
      <c r="D708" s="28"/>
      <c r="E708" s="30"/>
      <c r="F708" s="30"/>
      <c r="H708" s="28"/>
      <c r="I708" s="28"/>
      <c r="J708" s="30"/>
      <c r="K708" s="30"/>
    </row>
    <row r="709" spans="3:11" ht="13.5" customHeight="1">
      <c r="C709" s="28"/>
      <c r="D709" s="28"/>
      <c r="E709" s="30"/>
      <c r="F709" s="30"/>
      <c r="H709" s="28"/>
      <c r="I709" s="28"/>
      <c r="J709" s="30"/>
      <c r="K709" s="30"/>
    </row>
    <row r="710" spans="3:11" ht="13.5" customHeight="1">
      <c r="C710" s="28"/>
      <c r="D710" s="28"/>
      <c r="E710" s="30"/>
      <c r="F710" s="30"/>
      <c r="H710" s="28"/>
      <c r="I710" s="28"/>
      <c r="J710" s="30"/>
      <c r="K710" s="30"/>
    </row>
    <row r="711" spans="3:11" ht="13.5" customHeight="1">
      <c r="C711" s="28"/>
      <c r="D711" s="28"/>
      <c r="E711" s="30"/>
      <c r="F711" s="30"/>
      <c r="H711" s="28"/>
      <c r="I711" s="28"/>
      <c r="J711" s="30"/>
      <c r="K711" s="30"/>
    </row>
    <row r="712" spans="3:11" ht="13.5" customHeight="1">
      <c r="C712" s="28"/>
      <c r="D712" s="28"/>
      <c r="E712" s="30"/>
      <c r="F712" s="30"/>
      <c r="H712" s="28"/>
      <c r="I712" s="28"/>
      <c r="J712" s="30"/>
      <c r="K712" s="30"/>
    </row>
    <row r="713" spans="3:11" ht="13.5" customHeight="1">
      <c r="C713" s="28"/>
      <c r="D713" s="28"/>
      <c r="E713" s="30"/>
      <c r="F713" s="30"/>
      <c r="H713" s="28"/>
      <c r="I713" s="28"/>
      <c r="J713" s="30"/>
      <c r="K713" s="30"/>
    </row>
    <row r="714" spans="3:11" ht="13.5" customHeight="1">
      <c r="C714" s="28"/>
      <c r="D714" s="28"/>
      <c r="E714" s="30"/>
      <c r="F714" s="30"/>
      <c r="H714" s="28"/>
      <c r="I714" s="28"/>
      <c r="J714" s="30"/>
      <c r="K714" s="30"/>
    </row>
    <row r="715" spans="3:11" ht="13.5" customHeight="1">
      <c r="C715" s="28"/>
      <c r="D715" s="28"/>
      <c r="E715" s="30"/>
      <c r="F715" s="30"/>
      <c r="H715" s="28"/>
      <c r="I715" s="28"/>
      <c r="J715" s="30"/>
      <c r="K715" s="30"/>
    </row>
    <row r="716" spans="3:11" ht="13.5" customHeight="1">
      <c r="C716" s="28"/>
      <c r="D716" s="28"/>
      <c r="E716" s="30"/>
      <c r="F716" s="30"/>
      <c r="H716" s="28"/>
      <c r="I716" s="28"/>
      <c r="J716" s="30"/>
      <c r="K716" s="30"/>
    </row>
    <row r="717" spans="3:11" ht="13.5" customHeight="1">
      <c r="C717" s="28"/>
      <c r="D717" s="28"/>
      <c r="E717" s="30"/>
      <c r="F717" s="30"/>
      <c r="H717" s="28"/>
      <c r="I717" s="28"/>
      <c r="J717" s="30"/>
      <c r="K717" s="30"/>
    </row>
    <row r="718" spans="3:11" ht="13.5" customHeight="1">
      <c r="C718" s="28"/>
      <c r="D718" s="28"/>
      <c r="E718" s="30"/>
      <c r="F718" s="30"/>
      <c r="H718" s="28"/>
      <c r="I718" s="28"/>
      <c r="J718" s="30"/>
      <c r="K718" s="30"/>
    </row>
    <row r="719" spans="3:11" ht="13.5" customHeight="1">
      <c r="C719" s="28"/>
      <c r="D719" s="28"/>
      <c r="E719" s="30"/>
      <c r="F719" s="30"/>
      <c r="H719" s="28"/>
      <c r="I719" s="28"/>
      <c r="J719" s="30"/>
      <c r="K719" s="30"/>
    </row>
    <row r="720" spans="3:11" ht="13.5" customHeight="1">
      <c r="C720" s="28"/>
      <c r="D720" s="28"/>
      <c r="E720" s="30"/>
      <c r="F720" s="30"/>
      <c r="H720" s="28"/>
      <c r="I720" s="28"/>
      <c r="J720" s="30"/>
      <c r="K720" s="30"/>
    </row>
    <row r="721" spans="3:11" ht="13.5" customHeight="1">
      <c r="C721" s="28"/>
      <c r="D721" s="28"/>
      <c r="E721" s="30"/>
      <c r="F721" s="30"/>
      <c r="H721" s="28"/>
      <c r="I721" s="28"/>
      <c r="J721" s="30"/>
      <c r="K721" s="30"/>
    </row>
    <row r="722" spans="3:11" ht="13.5" customHeight="1">
      <c r="C722" s="28"/>
      <c r="D722" s="28"/>
      <c r="E722" s="30"/>
      <c r="F722" s="30"/>
      <c r="H722" s="28"/>
      <c r="I722" s="28"/>
      <c r="J722" s="30"/>
      <c r="K722" s="30"/>
    </row>
    <row r="723" spans="3:11" ht="13.5" customHeight="1">
      <c r="C723" s="28"/>
      <c r="D723" s="28"/>
      <c r="E723" s="30"/>
      <c r="F723" s="30"/>
      <c r="H723" s="28"/>
      <c r="I723" s="28"/>
      <c r="J723" s="30"/>
      <c r="K723" s="30"/>
    </row>
    <row r="724" spans="3:11" ht="13.5" customHeight="1">
      <c r="C724" s="28"/>
      <c r="D724" s="28"/>
      <c r="E724" s="30"/>
      <c r="F724" s="30"/>
      <c r="H724" s="28"/>
      <c r="I724" s="28"/>
      <c r="J724" s="30"/>
      <c r="K724" s="30"/>
    </row>
    <row r="725" spans="3:11" ht="13.5" customHeight="1">
      <c r="C725" s="28"/>
      <c r="D725" s="28"/>
      <c r="E725" s="30"/>
      <c r="F725" s="30"/>
      <c r="H725" s="28"/>
      <c r="I725" s="28"/>
      <c r="J725" s="30"/>
      <c r="K725" s="30"/>
    </row>
    <row r="726" spans="3:11" ht="13.5" customHeight="1">
      <c r="C726" s="28"/>
      <c r="D726" s="28"/>
      <c r="E726" s="30"/>
      <c r="F726" s="30"/>
      <c r="H726" s="28"/>
      <c r="I726" s="28"/>
      <c r="J726" s="30"/>
      <c r="K726" s="30"/>
    </row>
    <row r="727" spans="3:11" ht="13.5" customHeight="1">
      <c r="C727" s="28"/>
      <c r="D727" s="28"/>
      <c r="E727" s="30"/>
      <c r="F727" s="30"/>
      <c r="H727" s="28"/>
      <c r="I727" s="28"/>
      <c r="J727" s="30"/>
      <c r="K727" s="30"/>
    </row>
    <row r="728" spans="3:11" ht="13.5" customHeight="1">
      <c r="C728" s="28"/>
      <c r="D728" s="28"/>
      <c r="E728" s="30"/>
      <c r="F728" s="30"/>
      <c r="H728" s="28"/>
      <c r="I728" s="28"/>
      <c r="J728" s="30"/>
      <c r="K728" s="30"/>
    </row>
    <row r="729" spans="3:11" ht="13.5" customHeight="1">
      <c r="C729" s="28"/>
      <c r="D729" s="28"/>
      <c r="E729" s="30"/>
      <c r="F729" s="30"/>
      <c r="H729" s="28"/>
      <c r="I729" s="28"/>
      <c r="J729" s="30"/>
      <c r="K729" s="30"/>
    </row>
    <row r="730" spans="3:11" ht="13.5" customHeight="1">
      <c r="C730" s="28"/>
      <c r="D730" s="28"/>
      <c r="E730" s="30"/>
      <c r="F730" s="30"/>
      <c r="H730" s="28"/>
      <c r="I730" s="28"/>
      <c r="J730" s="30"/>
      <c r="K730" s="30"/>
    </row>
    <row r="731" spans="3:11" ht="13.5" customHeight="1">
      <c r="C731" s="28"/>
      <c r="D731" s="28"/>
      <c r="E731" s="30"/>
      <c r="F731" s="30"/>
      <c r="H731" s="28"/>
      <c r="I731" s="28"/>
      <c r="J731" s="30"/>
      <c r="K731" s="30"/>
    </row>
    <row r="732" spans="3:11" ht="13.5" customHeight="1">
      <c r="C732" s="28"/>
      <c r="D732" s="28"/>
      <c r="E732" s="30"/>
      <c r="F732" s="30"/>
      <c r="H732" s="28"/>
      <c r="I732" s="28"/>
      <c r="J732" s="30"/>
      <c r="K732" s="30"/>
    </row>
    <row r="733" spans="3:11" ht="13.5" customHeight="1">
      <c r="C733" s="28"/>
      <c r="D733" s="28"/>
      <c r="E733" s="30"/>
      <c r="F733" s="30"/>
      <c r="H733" s="28"/>
      <c r="I733" s="28"/>
      <c r="J733" s="30"/>
      <c r="K733" s="30"/>
    </row>
    <row r="734" spans="3:11" ht="13.5" customHeight="1">
      <c r="C734" s="28"/>
      <c r="D734" s="28"/>
      <c r="E734" s="30"/>
      <c r="F734" s="30"/>
      <c r="H734" s="28"/>
      <c r="I734" s="28"/>
      <c r="J734" s="30"/>
      <c r="K734" s="30"/>
    </row>
    <row r="735" spans="3:11" ht="13.5" customHeight="1">
      <c r="C735" s="28"/>
      <c r="D735" s="28"/>
      <c r="E735" s="30"/>
      <c r="F735" s="30"/>
      <c r="H735" s="28"/>
      <c r="I735" s="28"/>
      <c r="J735" s="30"/>
      <c r="K735" s="30"/>
    </row>
    <row r="736" spans="3:11" ht="13.5" customHeight="1">
      <c r="C736" s="28"/>
      <c r="D736" s="28"/>
      <c r="E736" s="30"/>
      <c r="F736" s="30"/>
      <c r="H736" s="28"/>
      <c r="I736" s="28"/>
      <c r="J736" s="30"/>
      <c r="K736" s="30"/>
    </row>
    <row r="737" spans="3:11" ht="13.5" customHeight="1">
      <c r="C737" s="28"/>
      <c r="D737" s="28"/>
      <c r="E737" s="30"/>
      <c r="F737" s="30"/>
      <c r="H737" s="28"/>
      <c r="I737" s="28"/>
      <c r="J737" s="30"/>
      <c r="K737" s="30"/>
    </row>
    <row r="738" spans="3:11" ht="13.5" customHeight="1">
      <c r="C738" s="28"/>
      <c r="D738" s="28"/>
      <c r="E738" s="30"/>
      <c r="F738" s="30"/>
      <c r="H738" s="28"/>
      <c r="I738" s="28"/>
      <c r="J738" s="30"/>
      <c r="K738" s="30"/>
    </row>
    <row r="739" spans="3:11" ht="13.5" customHeight="1">
      <c r="C739" s="28"/>
      <c r="D739" s="28"/>
      <c r="E739" s="30"/>
      <c r="F739" s="30"/>
      <c r="H739" s="28"/>
      <c r="I739" s="28"/>
      <c r="J739" s="30"/>
      <c r="K739" s="30"/>
    </row>
    <row r="740" spans="3:11" ht="13.5" customHeight="1">
      <c r="C740" s="28"/>
      <c r="D740" s="28"/>
      <c r="E740" s="30"/>
      <c r="F740" s="30"/>
      <c r="H740" s="28"/>
      <c r="I740" s="28"/>
      <c r="J740" s="30"/>
      <c r="K740" s="30"/>
    </row>
    <row r="741" spans="3:11" ht="13.5" customHeight="1">
      <c r="C741" s="28"/>
      <c r="D741" s="28"/>
      <c r="E741" s="30"/>
      <c r="F741" s="30"/>
      <c r="H741" s="28"/>
      <c r="I741" s="28"/>
      <c r="J741" s="30"/>
      <c r="K741" s="30"/>
    </row>
    <row r="742" spans="3:11" ht="13.5" customHeight="1">
      <c r="C742" s="28"/>
      <c r="D742" s="28"/>
      <c r="E742" s="30"/>
      <c r="F742" s="30"/>
      <c r="H742" s="28"/>
      <c r="I742" s="28"/>
      <c r="J742" s="30"/>
      <c r="K742" s="30"/>
    </row>
    <row r="743" spans="3:11" ht="13.5" customHeight="1">
      <c r="C743" s="28"/>
      <c r="D743" s="28"/>
      <c r="E743" s="30"/>
      <c r="F743" s="30"/>
      <c r="H743" s="28"/>
      <c r="I743" s="28"/>
      <c r="J743" s="30"/>
      <c r="K743" s="30"/>
    </row>
    <row r="744" spans="3:11" ht="13.5" customHeight="1">
      <c r="C744" s="28"/>
      <c r="D744" s="28"/>
      <c r="E744" s="30"/>
      <c r="F744" s="30"/>
      <c r="H744" s="28"/>
      <c r="I744" s="28"/>
      <c r="J744" s="30"/>
      <c r="K744" s="30"/>
    </row>
    <row r="745" spans="3:11" ht="13.5" customHeight="1">
      <c r="C745" s="28"/>
      <c r="D745" s="28"/>
      <c r="E745" s="30"/>
      <c r="F745" s="30"/>
      <c r="H745" s="28"/>
      <c r="I745" s="28"/>
      <c r="J745" s="30"/>
      <c r="K745" s="30"/>
    </row>
    <row r="746" spans="3:11" ht="13.5" customHeight="1">
      <c r="C746" s="28"/>
      <c r="D746" s="28"/>
      <c r="E746" s="30"/>
      <c r="F746" s="30"/>
      <c r="H746" s="28"/>
      <c r="I746" s="28"/>
      <c r="J746" s="30"/>
      <c r="K746" s="30"/>
    </row>
    <row r="747" spans="3:11" ht="13.5" customHeight="1">
      <c r="C747" s="28"/>
      <c r="D747" s="28"/>
      <c r="E747" s="30"/>
      <c r="F747" s="30"/>
      <c r="H747" s="28"/>
      <c r="I747" s="28"/>
      <c r="J747" s="30"/>
      <c r="K747" s="30"/>
    </row>
    <row r="748" spans="3:11" ht="13.5" customHeight="1">
      <c r="C748" s="28"/>
      <c r="D748" s="28"/>
      <c r="E748" s="30"/>
      <c r="F748" s="30"/>
      <c r="H748" s="28"/>
      <c r="I748" s="28"/>
      <c r="J748" s="30"/>
      <c r="K748" s="30"/>
    </row>
    <row r="749" spans="3:11" ht="13.5" customHeight="1">
      <c r="C749" s="28"/>
      <c r="D749" s="28"/>
      <c r="E749" s="30"/>
      <c r="F749" s="30"/>
      <c r="H749" s="28"/>
      <c r="I749" s="28"/>
      <c r="J749" s="30"/>
      <c r="K749" s="30"/>
    </row>
    <row r="750" spans="3:11" ht="13.5" customHeight="1">
      <c r="C750" s="28"/>
      <c r="D750" s="28"/>
      <c r="E750" s="30"/>
      <c r="F750" s="30"/>
      <c r="H750" s="28"/>
      <c r="I750" s="28"/>
      <c r="J750" s="30"/>
      <c r="K750" s="30"/>
    </row>
    <row r="751" spans="3:11" ht="13.5" customHeight="1">
      <c r="C751" s="28"/>
      <c r="D751" s="28"/>
      <c r="E751" s="30"/>
      <c r="F751" s="30"/>
      <c r="H751" s="28"/>
      <c r="I751" s="28"/>
      <c r="J751" s="30"/>
      <c r="K751" s="30"/>
    </row>
    <row r="752" spans="3:11" ht="13.5" customHeight="1">
      <c r="C752" s="28"/>
      <c r="D752" s="28"/>
      <c r="E752" s="30"/>
      <c r="F752" s="30"/>
      <c r="H752" s="28"/>
      <c r="I752" s="28"/>
      <c r="J752" s="30"/>
      <c r="K752" s="30"/>
    </row>
    <row r="753" spans="3:11" ht="13.5" customHeight="1">
      <c r="C753" s="28"/>
      <c r="D753" s="28"/>
      <c r="E753" s="30"/>
      <c r="F753" s="30"/>
      <c r="H753" s="28"/>
      <c r="I753" s="28"/>
      <c r="J753" s="30"/>
      <c r="K753" s="30"/>
    </row>
    <row r="754" spans="3:11" ht="13.5" customHeight="1">
      <c r="C754" s="28"/>
      <c r="D754" s="28"/>
      <c r="E754" s="30"/>
      <c r="F754" s="30"/>
      <c r="H754" s="28"/>
      <c r="I754" s="28"/>
      <c r="J754" s="30"/>
      <c r="K754" s="30"/>
    </row>
    <row r="755" spans="3:11" ht="13.5" customHeight="1">
      <c r="C755" s="28"/>
      <c r="D755" s="28"/>
      <c r="E755" s="30"/>
      <c r="F755" s="30"/>
      <c r="H755" s="28"/>
      <c r="I755" s="28"/>
      <c r="J755" s="30"/>
      <c r="K755" s="30"/>
    </row>
    <row r="756" spans="3:11" ht="13.5" customHeight="1">
      <c r="C756" s="28"/>
      <c r="D756" s="28"/>
      <c r="E756" s="30"/>
      <c r="F756" s="30"/>
      <c r="H756" s="28"/>
      <c r="I756" s="28"/>
      <c r="J756" s="30"/>
      <c r="K756" s="30"/>
    </row>
    <row r="757" spans="3:11" ht="13.5" customHeight="1">
      <c r="C757" s="28"/>
      <c r="D757" s="28"/>
      <c r="E757" s="30"/>
      <c r="F757" s="30"/>
      <c r="H757" s="28"/>
      <c r="I757" s="28"/>
      <c r="J757" s="30"/>
      <c r="K757" s="30"/>
    </row>
    <row r="758" spans="3:11" ht="13.5" customHeight="1">
      <c r="C758" s="28"/>
      <c r="D758" s="28"/>
      <c r="E758" s="30"/>
      <c r="F758" s="30"/>
      <c r="H758" s="28"/>
      <c r="I758" s="28"/>
      <c r="J758" s="30"/>
      <c r="K758" s="30"/>
    </row>
    <row r="759" spans="3:11" ht="13.5" customHeight="1">
      <c r="C759" s="28"/>
      <c r="D759" s="28"/>
      <c r="E759" s="30"/>
      <c r="F759" s="30"/>
      <c r="H759" s="28"/>
      <c r="I759" s="28"/>
      <c r="J759" s="30"/>
      <c r="K759" s="30"/>
    </row>
    <row r="760" spans="3:11" ht="13.5" customHeight="1">
      <c r="C760" s="28"/>
      <c r="D760" s="28"/>
      <c r="E760" s="30"/>
      <c r="F760" s="30"/>
      <c r="H760" s="28"/>
      <c r="I760" s="28"/>
      <c r="J760" s="30"/>
      <c r="K760" s="30"/>
    </row>
    <row r="761" spans="3:11" ht="13.5" customHeight="1">
      <c r="C761" s="28"/>
      <c r="D761" s="28"/>
      <c r="E761" s="30"/>
      <c r="F761" s="30"/>
      <c r="H761" s="28"/>
      <c r="I761" s="28"/>
      <c r="J761" s="30"/>
      <c r="K761" s="30"/>
    </row>
    <row r="762" spans="3:11" ht="13.5" customHeight="1">
      <c r="C762" s="28"/>
      <c r="D762" s="28"/>
      <c r="E762" s="30"/>
      <c r="F762" s="30"/>
      <c r="H762" s="28"/>
      <c r="I762" s="28"/>
      <c r="J762" s="30"/>
      <c r="K762" s="30"/>
    </row>
    <row r="763" spans="3:11" ht="13.5" customHeight="1">
      <c r="C763" s="28"/>
      <c r="D763" s="28"/>
      <c r="E763" s="30"/>
      <c r="F763" s="30"/>
      <c r="H763" s="28"/>
      <c r="I763" s="28"/>
      <c r="J763" s="30"/>
      <c r="K763" s="30"/>
    </row>
    <row r="764" spans="3:11" ht="13.5" customHeight="1">
      <c r="C764" s="28"/>
      <c r="D764" s="28"/>
      <c r="E764" s="30"/>
      <c r="F764" s="30"/>
      <c r="H764" s="28"/>
      <c r="I764" s="28"/>
      <c r="J764" s="30"/>
      <c r="K764" s="30"/>
    </row>
    <row r="765" spans="3:11" ht="13.5" customHeight="1">
      <c r="C765" s="28"/>
      <c r="D765" s="28"/>
      <c r="E765" s="30"/>
      <c r="F765" s="30"/>
      <c r="H765" s="28"/>
      <c r="I765" s="28"/>
      <c r="J765" s="30"/>
      <c r="K765" s="30"/>
    </row>
    <row r="766" spans="3:11" ht="13.5" customHeight="1">
      <c r="C766" s="28"/>
      <c r="D766" s="28"/>
      <c r="E766" s="30"/>
      <c r="F766" s="30"/>
      <c r="H766" s="28"/>
      <c r="I766" s="28"/>
      <c r="J766" s="30"/>
      <c r="K766" s="30"/>
    </row>
    <row r="767" spans="3:11" ht="13.5" customHeight="1">
      <c r="C767" s="28"/>
      <c r="D767" s="28"/>
      <c r="E767" s="30"/>
      <c r="F767" s="30"/>
      <c r="H767" s="28"/>
      <c r="I767" s="28"/>
      <c r="J767" s="30"/>
      <c r="K767" s="30"/>
    </row>
    <row r="768" spans="3:11" ht="13.5" customHeight="1">
      <c r="C768" s="28"/>
      <c r="D768" s="28"/>
      <c r="E768" s="30"/>
      <c r="F768" s="30"/>
      <c r="H768" s="28"/>
      <c r="I768" s="28"/>
      <c r="J768" s="30"/>
      <c r="K768" s="30"/>
    </row>
    <row r="769" spans="3:11" ht="13.5" customHeight="1">
      <c r="C769" s="28"/>
      <c r="D769" s="28"/>
      <c r="E769" s="30"/>
      <c r="F769" s="30"/>
      <c r="H769" s="28"/>
      <c r="I769" s="28"/>
      <c r="J769" s="30"/>
      <c r="K769" s="30"/>
    </row>
    <row r="770" spans="3:11" ht="13.5" customHeight="1">
      <c r="C770" s="28"/>
      <c r="D770" s="28"/>
      <c r="E770" s="30"/>
      <c r="F770" s="30"/>
      <c r="H770" s="28"/>
      <c r="I770" s="28"/>
      <c r="J770" s="30"/>
      <c r="K770" s="30"/>
    </row>
    <row r="771" spans="3:11" ht="13.5" customHeight="1">
      <c r="C771" s="28"/>
      <c r="D771" s="28"/>
      <c r="E771" s="30"/>
      <c r="F771" s="30"/>
      <c r="H771" s="28"/>
      <c r="I771" s="28"/>
      <c r="J771" s="30"/>
      <c r="K771" s="30"/>
    </row>
    <row r="772" spans="3:11" ht="13.5" customHeight="1">
      <c r="C772" s="28"/>
      <c r="D772" s="28"/>
      <c r="E772" s="30"/>
      <c r="F772" s="30"/>
      <c r="H772" s="28"/>
      <c r="I772" s="28"/>
      <c r="J772" s="30"/>
      <c r="K772" s="30"/>
    </row>
    <row r="773" spans="3:11" ht="13.5" customHeight="1">
      <c r="C773" s="28"/>
      <c r="D773" s="28"/>
      <c r="E773" s="30"/>
      <c r="F773" s="30"/>
      <c r="H773" s="28"/>
      <c r="I773" s="28"/>
      <c r="J773" s="30"/>
      <c r="K773" s="30"/>
    </row>
    <row r="774" spans="3:11" ht="13.5" customHeight="1">
      <c r="C774" s="28"/>
      <c r="D774" s="28"/>
      <c r="E774" s="30"/>
      <c r="F774" s="30"/>
      <c r="H774" s="28"/>
      <c r="I774" s="28"/>
      <c r="J774" s="30"/>
      <c r="K774" s="30"/>
    </row>
    <row r="775" spans="3:11" ht="13.5" customHeight="1">
      <c r="C775" s="28"/>
      <c r="D775" s="28"/>
      <c r="E775" s="30"/>
      <c r="F775" s="30"/>
      <c r="H775" s="28"/>
      <c r="I775" s="28"/>
      <c r="J775" s="30"/>
      <c r="K775" s="30"/>
    </row>
    <row r="776" spans="3:11" ht="13.5" customHeight="1">
      <c r="C776" s="28"/>
      <c r="D776" s="28"/>
      <c r="E776" s="30"/>
      <c r="F776" s="30"/>
      <c r="H776" s="28"/>
      <c r="I776" s="28"/>
      <c r="J776" s="30"/>
      <c r="K776" s="30"/>
    </row>
    <row r="777" spans="3:11" ht="13.5" customHeight="1">
      <c r="C777" s="28"/>
      <c r="D777" s="28"/>
      <c r="E777" s="30"/>
      <c r="F777" s="30"/>
      <c r="H777" s="28"/>
      <c r="I777" s="28"/>
      <c r="J777" s="30"/>
      <c r="K777" s="30"/>
    </row>
    <row r="778" spans="3:11" ht="13.5" customHeight="1">
      <c r="C778" s="28"/>
      <c r="D778" s="28"/>
      <c r="E778" s="30"/>
      <c r="F778" s="30"/>
      <c r="H778" s="28"/>
      <c r="I778" s="28"/>
      <c r="J778" s="30"/>
      <c r="K778" s="30"/>
    </row>
    <row r="779" spans="3:11" ht="13.5" customHeight="1">
      <c r="C779" s="28"/>
      <c r="D779" s="28"/>
      <c r="E779" s="30"/>
      <c r="F779" s="30"/>
      <c r="H779" s="28"/>
      <c r="I779" s="28"/>
      <c r="J779" s="30"/>
      <c r="K779" s="30"/>
    </row>
    <row r="780" spans="3:11" ht="13.5" customHeight="1">
      <c r="C780" s="28"/>
      <c r="D780" s="28"/>
      <c r="E780" s="30"/>
      <c r="F780" s="30"/>
      <c r="H780" s="28"/>
      <c r="I780" s="28"/>
      <c r="J780" s="30"/>
      <c r="K780" s="30"/>
    </row>
    <row r="781" spans="3:11" ht="13.5" customHeight="1">
      <c r="C781" s="28"/>
      <c r="D781" s="28"/>
      <c r="E781" s="30"/>
      <c r="F781" s="30"/>
      <c r="H781" s="28"/>
      <c r="I781" s="28"/>
      <c r="J781" s="30"/>
      <c r="K781" s="30"/>
    </row>
    <row r="782" spans="3:11" ht="13.5" customHeight="1">
      <c r="C782" s="28"/>
      <c r="D782" s="28"/>
      <c r="E782" s="30"/>
      <c r="F782" s="30"/>
      <c r="H782" s="28"/>
      <c r="I782" s="28"/>
      <c r="J782" s="30"/>
      <c r="K782" s="30"/>
    </row>
    <row r="783" spans="3:11" ht="13.5" customHeight="1">
      <c r="C783" s="28"/>
      <c r="D783" s="28"/>
      <c r="E783" s="30"/>
      <c r="F783" s="30"/>
      <c r="H783" s="28"/>
      <c r="I783" s="28"/>
      <c r="J783" s="30"/>
      <c r="K783" s="30"/>
    </row>
    <row r="784" spans="3:11" ht="13.5" customHeight="1">
      <c r="C784" s="28"/>
      <c r="D784" s="28"/>
      <c r="E784" s="30"/>
      <c r="F784" s="30"/>
      <c r="H784" s="28"/>
      <c r="I784" s="28"/>
      <c r="J784" s="30"/>
      <c r="K784" s="30"/>
    </row>
    <row r="785" spans="3:11" ht="13.5" customHeight="1">
      <c r="C785" s="28"/>
      <c r="D785" s="28"/>
      <c r="E785" s="30"/>
      <c r="F785" s="30"/>
      <c r="H785" s="28"/>
      <c r="I785" s="28"/>
      <c r="J785" s="30"/>
      <c r="K785" s="30"/>
    </row>
  </sheetData>
  <sheetProtection/>
  <mergeCells count="275">
    <mergeCell ref="B87:P87"/>
    <mergeCell ref="B83:P83"/>
    <mergeCell ref="C76:E76"/>
    <mergeCell ref="F76:G76"/>
    <mergeCell ref="M76:P76"/>
    <mergeCell ref="F78:G78"/>
    <mergeCell ref="H78:K78"/>
    <mergeCell ref="M78:P78"/>
    <mergeCell ref="C90:D90"/>
    <mergeCell ref="B93:P93"/>
    <mergeCell ref="B94:P94"/>
    <mergeCell ref="F80:G80"/>
    <mergeCell ref="H80:K80"/>
    <mergeCell ref="M80:P80"/>
    <mergeCell ref="B88:P88"/>
    <mergeCell ref="C80:E80"/>
    <mergeCell ref="B84:P84"/>
    <mergeCell ref="B89:P89"/>
    <mergeCell ref="B75:P75"/>
    <mergeCell ref="H76:J76"/>
    <mergeCell ref="C79:E79"/>
    <mergeCell ref="F79:G79"/>
    <mergeCell ref="H79:K79"/>
    <mergeCell ref="M79:P79"/>
    <mergeCell ref="C78:E78"/>
    <mergeCell ref="C77:E77"/>
    <mergeCell ref="F77:G77"/>
    <mergeCell ref="M77:P77"/>
    <mergeCell ref="M73:P73"/>
    <mergeCell ref="H70:K70"/>
    <mergeCell ref="H69:K69"/>
    <mergeCell ref="F70:G70"/>
    <mergeCell ref="B65:P65"/>
    <mergeCell ref="M74:P74"/>
    <mergeCell ref="C68:E68"/>
    <mergeCell ref="C70:E70"/>
    <mergeCell ref="M71:P71"/>
    <mergeCell ref="F74:G74"/>
    <mergeCell ref="B58:P58"/>
    <mergeCell ref="E59:F59"/>
    <mergeCell ref="J59:K59"/>
    <mergeCell ref="O59:P59"/>
    <mergeCell ref="M59:N59"/>
    <mergeCell ref="C63:D63"/>
    <mergeCell ref="G63:P64"/>
    <mergeCell ref="C64:D64"/>
    <mergeCell ref="C62:D62"/>
    <mergeCell ref="C61:D61"/>
    <mergeCell ref="E56:F56"/>
    <mergeCell ref="I56:L56"/>
    <mergeCell ref="I46:L46"/>
    <mergeCell ref="C57:D57"/>
    <mergeCell ref="I57:L57"/>
    <mergeCell ref="I54:L54"/>
    <mergeCell ref="I48:L48"/>
    <mergeCell ref="H41:J41"/>
    <mergeCell ref="F43:G43"/>
    <mergeCell ref="H43:J43"/>
    <mergeCell ref="E45:F45"/>
    <mergeCell ref="B44:P44"/>
    <mergeCell ref="M45:N45"/>
    <mergeCell ref="O45:P45"/>
    <mergeCell ref="H12:J12"/>
    <mergeCell ref="H16:J16"/>
    <mergeCell ref="H24:J24"/>
    <mergeCell ref="H25:J25"/>
    <mergeCell ref="H17:J17"/>
    <mergeCell ref="H21:J21"/>
    <mergeCell ref="H32:J32"/>
    <mergeCell ref="H33:J33"/>
    <mergeCell ref="H77:K77"/>
    <mergeCell ref="H36:J36"/>
    <mergeCell ref="H37:J37"/>
    <mergeCell ref="H38:J38"/>
    <mergeCell ref="H71:K71"/>
    <mergeCell ref="H74:K74"/>
    <mergeCell ref="H39:J39"/>
    <mergeCell ref="H40:J40"/>
    <mergeCell ref="C69:E69"/>
    <mergeCell ref="F72:G72"/>
    <mergeCell ref="H72:K72"/>
    <mergeCell ref="F71:G71"/>
    <mergeCell ref="M69:P69"/>
    <mergeCell ref="H62:I62"/>
    <mergeCell ref="F68:G68"/>
    <mergeCell ref="F69:G69"/>
    <mergeCell ref="H66:J66"/>
    <mergeCell ref="C67:E67"/>
    <mergeCell ref="H68:K68"/>
    <mergeCell ref="M67:P67"/>
    <mergeCell ref="I47:L47"/>
    <mergeCell ref="I49:L49"/>
    <mergeCell ref="I50:L50"/>
    <mergeCell ref="I51:L51"/>
    <mergeCell ref="I55:L55"/>
    <mergeCell ref="H61:I61"/>
    <mergeCell ref="M61:N61"/>
    <mergeCell ref="M60:N60"/>
    <mergeCell ref="M62:N62"/>
    <mergeCell ref="K40:L40"/>
    <mergeCell ref="I45:L45"/>
    <mergeCell ref="M40:P40"/>
    <mergeCell ref="F41:G41"/>
    <mergeCell ref="K41:L41"/>
    <mergeCell ref="M41:P41"/>
    <mergeCell ref="M42:P42"/>
    <mergeCell ref="K43:L43"/>
    <mergeCell ref="M43:P43"/>
    <mergeCell ref="F33:G33"/>
    <mergeCell ref="F32:G32"/>
    <mergeCell ref="F37:G37"/>
    <mergeCell ref="C39:E39"/>
    <mergeCell ref="C40:E40"/>
    <mergeCell ref="F40:G40"/>
    <mergeCell ref="C35:E35"/>
    <mergeCell ref="C21:E21"/>
    <mergeCell ref="C22:E22"/>
    <mergeCell ref="C23:E23"/>
    <mergeCell ref="F42:G42"/>
    <mergeCell ref="H42:J42"/>
    <mergeCell ref="C29:E29"/>
    <mergeCell ref="C37:E37"/>
    <mergeCell ref="F35:G35"/>
    <mergeCell ref="F31:G31"/>
    <mergeCell ref="F29:G29"/>
    <mergeCell ref="F24:G24"/>
    <mergeCell ref="F23:G23"/>
    <mergeCell ref="C31:E31"/>
    <mergeCell ref="C34:E34"/>
    <mergeCell ref="F20:G20"/>
    <mergeCell ref="C33:E33"/>
    <mergeCell ref="C25:E25"/>
    <mergeCell ref="C28:E28"/>
    <mergeCell ref="F27:G27"/>
    <mergeCell ref="F34:G34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K23:L23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M70:P70"/>
    <mergeCell ref="C72:E72"/>
    <mergeCell ref="B73:E74"/>
    <mergeCell ref="F73:G73"/>
    <mergeCell ref="H73:K73"/>
    <mergeCell ref="M66:P66"/>
    <mergeCell ref="C66:E66"/>
    <mergeCell ref="F67:G67"/>
    <mergeCell ref="F66:G66"/>
    <mergeCell ref="M72:P72"/>
    <mergeCell ref="K8:L8"/>
    <mergeCell ref="H15:J15"/>
    <mergeCell ref="K11:L11"/>
    <mergeCell ref="I52:L52"/>
    <mergeCell ref="I53:L53"/>
    <mergeCell ref="M13:P13"/>
    <mergeCell ref="K30:L30"/>
    <mergeCell ref="M39:P39"/>
    <mergeCell ref="K42:L42"/>
    <mergeCell ref="K16:L16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H8:J8"/>
    <mergeCell ref="C60:D60"/>
    <mergeCell ref="H60:I60"/>
    <mergeCell ref="C59:D59"/>
    <mergeCell ref="F22:G22"/>
    <mergeCell ref="K18:L18"/>
    <mergeCell ref="K21:L21"/>
    <mergeCell ref="F21:G21"/>
    <mergeCell ref="C24:E24"/>
    <mergeCell ref="H20:J20"/>
    <mergeCell ref="K24:L24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K13:L13"/>
    <mergeCell ref="K22:L22"/>
    <mergeCell ref="F10:G10"/>
    <mergeCell ref="F17:G17"/>
    <mergeCell ref="F9:G9"/>
    <mergeCell ref="K17:L17"/>
    <mergeCell ref="K14:L14"/>
    <mergeCell ref="K15:L15"/>
    <mergeCell ref="K19:L19"/>
    <mergeCell ref="H10:J10"/>
    <mergeCell ref="H11:J11"/>
    <mergeCell ref="F18:G18"/>
    <mergeCell ref="M17:P17"/>
    <mergeCell ref="B5:P5"/>
    <mergeCell ref="C7:E7"/>
    <mergeCell ref="F7:G7"/>
    <mergeCell ref="M7:P7"/>
    <mergeCell ref="K7:L7"/>
    <mergeCell ref="M8:P8"/>
    <mergeCell ref="K9:L9"/>
    <mergeCell ref="F16:G16"/>
    <mergeCell ref="K20:L20"/>
    <mergeCell ref="K26:L26"/>
    <mergeCell ref="K28:L28"/>
    <mergeCell ref="F25:G25"/>
    <mergeCell ref="K27:L27"/>
    <mergeCell ref="F28:G28"/>
    <mergeCell ref="K25:L25"/>
    <mergeCell ref="F26:G26"/>
    <mergeCell ref="H27:J27"/>
    <mergeCell ref="H28:J28"/>
    <mergeCell ref="H26:J26"/>
    <mergeCell ref="K34:L34"/>
    <mergeCell ref="F36:G36"/>
    <mergeCell ref="F39:G39"/>
    <mergeCell ref="K39:L39"/>
    <mergeCell ref="F38:G38"/>
    <mergeCell ref="K38:L38"/>
    <mergeCell ref="K36:L36"/>
    <mergeCell ref="K37:L37"/>
    <mergeCell ref="H35:J35"/>
    <mergeCell ref="H34:J34"/>
    <mergeCell ref="M35:P35"/>
    <mergeCell ref="M37:P37"/>
    <mergeCell ref="M28:P28"/>
    <mergeCell ref="M29:P29"/>
    <mergeCell ref="M30:P30"/>
    <mergeCell ref="M33:P33"/>
    <mergeCell ref="H29:J29"/>
    <mergeCell ref="H30:J30"/>
    <mergeCell ref="H31:J31"/>
    <mergeCell ref="M19:P19"/>
    <mergeCell ref="M36:P36"/>
    <mergeCell ref="M10:P10"/>
    <mergeCell ref="M11:P11"/>
    <mergeCell ref="M23:P23"/>
    <mergeCell ref="M24:P24"/>
    <mergeCell ref="M25:P25"/>
    <mergeCell ref="M26:P26"/>
    <mergeCell ref="M31:O31"/>
    <mergeCell ref="M27:P27"/>
    <mergeCell ref="M20:P20"/>
    <mergeCell ref="M21:P21"/>
    <mergeCell ref="B85:P85"/>
    <mergeCell ref="B86:P86"/>
    <mergeCell ref="M38:P38"/>
    <mergeCell ref="K31:L31"/>
    <mergeCell ref="K32:L32"/>
    <mergeCell ref="K29:L29"/>
    <mergeCell ref="K35:L35"/>
    <mergeCell ref="K33:L33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4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1"/>
  <sheetViews>
    <sheetView view="pageBreakPreview" zoomScale="70" zoomScaleSheetLayoutView="70" zoomScalePageLayoutView="0" workbookViewId="0" topLeftCell="A1">
      <selection activeCell="B51" sqref="B51:J51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1" customWidth="1"/>
    <col min="8" max="8" width="10.625" style="11" customWidth="1"/>
    <col min="9" max="9" width="23.125" style="11" customWidth="1"/>
    <col min="10" max="10" width="21.00390625" style="11" customWidth="1"/>
    <col min="11" max="13" width="11.00390625" style="1" customWidth="1"/>
    <col min="14" max="16384" width="11.00390625" style="2" customWidth="1"/>
  </cols>
  <sheetData>
    <row r="1" spans="7:13" s="265" customFormat="1" ht="13.5" thickBot="1">
      <c r="G1" s="266"/>
      <c r="H1" s="266"/>
      <c r="I1" s="266"/>
      <c r="J1" s="266"/>
      <c r="K1" s="480"/>
      <c r="L1" s="480"/>
      <c r="M1" s="480"/>
    </row>
    <row r="2" spans="1:10" ht="5.25" customHeight="1">
      <c r="A2" s="273"/>
      <c r="B2" s="267"/>
      <c r="C2" s="268"/>
      <c r="D2" s="268"/>
      <c r="E2" s="268"/>
      <c r="F2" s="268"/>
      <c r="G2" s="269"/>
      <c r="H2" s="269"/>
      <c r="I2" s="270"/>
      <c r="J2" s="276"/>
    </row>
    <row r="3" spans="1:10" ht="19.5" customHeight="1">
      <c r="A3" s="274"/>
      <c r="B3" s="926" t="s">
        <v>297</v>
      </c>
      <c r="C3" s="927"/>
      <c r="D3" s="927"/>
      <c r="E3" s="927"/>
      <c r="F3" s="927"/>
      <c r="G3" s="927"/>
      <c r="H3" s="927"/>
      <c r="I3" s="928"/>
      <c r="J3" s="278" t="s">
        <v>366</v>
      </c>
    </row>
    <row r="4" spans="1:10" s="241" customFormat="1" ht="23.25" customHeight="1">
      <c r="A4" s="274"/>
      <c r="B4" s="926" t="s">
        <v>298</v>
      </c>
      <c r="C4" s="927"/>
      <c r="D4" s="927"/>
      <c r="E4" s="927"/>
      <c r="F4" s="927"/>
      <c r="G4" s="927"/>
      <c r="H4" s="927"/>
      <c r="I4" s="928"/>
      <c r="J4" s="305" t="s">
        <v>302</v>
      </c>
    </row>
    <row r="5" spans="1:13" ht="20.25" customHeight="1">
      <c r="A5" s="274"/>
      <c r="B5" s="926" t="s">
        <v>299</v>
      </c>
      <c r="C5" s="927"/>
      <c r="D5" s="927"/>
      <c r="E5" s="927"/>
      <c r="F5" s="927"/>
      <c r="G5" s="927"/>
      <c r="H5" s="927"/>
      <c r="I5" s="928"/>
      <c r="J5" s="274"/>
      <c r="K5" s="2"/>
      <c r="L5" s="2"/>
      <c r="M5" s="2"/>
    </row>
    <row r="6" spans="1:13" ht="11.25" customHeight="1" thickBot="1">
      <c r="A6" s="275"/>
      <c r="B6" s="271"/>
      <c r="C6" s="264"/>
      <c r="D6" s="264"/>
      <c r="E6" s="263"/>
      <c r="F6" s="264"/>
      <c r="G6" s="263"/>
      <c r="H6" s="263"/>
      <c r="I6" s="272"/>
      <c r="J6" s="277"/>
      <c r="K6" s="2"/>
      <c r="L6" s="2"/>
      <c r="M6" s="2"/>
    </row>
    <row r="7" spans="1:10" s="1" customFormat="1" ht="15" customHeight="1" thickBot="1">
      <c r="A7" s="688" t="s">
        <v>475</v>
      </c>
      <c r="B7" s="690"/>
      <c r="C7" s="690"/>
      <c r="D7" s="690"/>
      <c r="E7" s="690"/>
      <c r="F7" s="690"/>
      <c r="G7" s="690"/>
      <c r="H7" s="690"/>
      <c r="I7" s="690"/>
      <c r="J7" s="689"/>
    </row>
    <row r="8" spans="1:256" s="1" customFormat="1" ht="13.5" thickBot="1">
      <c r="A8" s="143" t="s">
        <v>52</v>
      </c>
      <c r="B8" s="143" t="s">
        <v>0</v>
      </c>
      <c r="C8" s="145"/>
      <c r="D8" s="145"/>
      <c r="E8" s="145"/>
      <c r="F8" s="144"/>
      <c r="G8" s="144" t="s">
        <v>52</v>
      </c>
      <c r="H8" s="688" t="s">
        <v>0</v>
      </c>
      <c r="I8" s="690"/>
      <c r="J8" s="68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  <c r="IC8" s="249"/>
      <c r="ID8" s="249"/>
      <c r="IE8" s="249"/>
      <c r="IF8" s="249"/>
      <c r="IG8" s="249"/>
      <c r="IH8" s="249"/>
      <c r="II8" s="249"/>
      <c r="IJ8" s="249"/>
      <c r="IK8" s="249"/>
      <c r="IL8" s="249"/>
      <c r="IM8" s="249"/>
      <c r="IN8" s="249"/>
      <c r="IO8" s="249"/>
      <c r="IP8" s="249"/>
      <c r="IQ8" s="249"/>
      <c r="IR8" s="249"/>
      <c r="IS8" s="249"/>
      <c r="IT8" s="249"/>
      <c r="IU8" s="249"/>
      <c r="IV8" s="249"/>
    </row>
    <row r="9" spans="1:10" s="1" customFormat="1" ht="15.75" customHeight="1">
      <c r="A9" s="456">
        <v>611200</v>
      </c>
      <c r="B9" s="911" t="s">
        <v>396</v>
      </c>
      <c r="C9" s="912"/>
      <c r="D9" s="912"/>
      <c r="E9" s="912"/>
      <c r="F9" s="913"/>
      <c r="G9" s="457">
        <v>611700</v>
      </c>
      <c r="H9" s="923" t="s">
        <v>264</v>
      </c>
      <c r="I9" s="924"/>
      <c r="J9" s="925"/>
    </row>
    <row r="10" spans="1:10" s="1" customFormat="1" ht="15.75" thickBot="1">
      <c r="A10" s="458">
        <v>611600</v>
      </c>
      <c r="B10" s="933" t="s">
        <v>263</v>
      </c>
      <c r="C10" s="934"/>
      <c r="D10" s="934"/>
      <c r="E10" s="934"/>
      <c r="F10" s="935"/>
      <c r="G10" s="908"/>
      <c r="H10" s="909"/>
      <c r="I10" s="909"/>
      <c r="J10" s="910"/>
    </row>
    <row r="11" spans="1:10" s="265" customFormat="1" ht="12.75" customHeight="1" thickBot="1">
      <c r="A11" s="288"/>
      <c r="B11" s="280"/>
      <c r="C11" s="280"/>
      <c r="D11" s="280"/>
      <c r="E11" s="279"/>
      <c r="F11" s="280"/>
      <c r="G11" s="279"/>
      <c r="H11" s="279"/>
      <c r="I11" s="280"/>
      <c r="J11" s="289"/>
    </row>
    <row r="12" spans="1:256" ht="13.5" thickBot="1">
      <c r="A12" s="688" t="s">
        <v>466</v>
      </c>
      <c r="B12" s="690"/>
      <c r="C12" s="690"/>
      <c r="D12" s="690"/>
      <c r="E12" s="690"/>
      <c r="F12" s="690"/>
      <c r="G12" s="690"/>
      <c r="H12" s="690"/>
      <c r="I12" s="690"/>
      <c r="J12" s="689"/>
      <c r="K12" s="2"/>
      <c r="L12" s="2"/>
      <c r="M12" s="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1" customFormat="1" ht="39" thickBot="1">
      <c r="A13" s="224" t="s">
        <v>52</v>
      </c>
      <c r="B13" s="224" t="s">
        <v>0</v>
      </c>
      <c r="C13" s="688" t="s">
        <v>223</v>
      </c>
      <c r="D13" s="689"/>
      <c r="E13" s="144" t="s">
        <v>52</v>
      </c>
      <c r="F13" s="231" t="s">
        <v>0</v>
      </c>
      <c r="G13" s="308" t="s">
        <v>222</v>
      </c>
      <c r="H13" s="230" t="s">
        <v>52</v>
      </c>
      <c r="I13" s="224" t="s">
        <v>0</v>
      </c>
      <c r="J13" s="230" t="s">
        <v>222</v>
      </c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  <c r="IC13" s="249"/>
      <c r="ID13" s="249"/>
      <c r="IE13" s="249"/>
      <c r="IF13" s="249"/>
      <c r="IG13" s="249"/>
      <c r="IH13" s="249"/>
      <c r="II13" s="249"/>
      <c r="IJ13" s="249"/>
      <c r="IK13" s="249"/>
      <c r="IL13" s="249"/>
      <c r="IM13" s="249"/>
      <c r="IN13" s="249"/>
      <c r="IO13" s="249"/>
      <c r="IP13" s="249"/>
      <c r="IQ13" s="249"/>
      <c r="IR13" s="249"/>
      <c r="IS13" s="249"/>
      <c r="IT13" s="249"/>
      <c r="IU13" s="249"/>
      <c r="IV13" s="249"/>
    </row>
    <row r="14" spans="1:256" s="1" customFormat="1" ht="24.75" customHeight="1">
      <c r="A14" s="328">
        <v>347050</v>
      </c>
      <c r="B14" s="343" t="s">
        <v>83</v>
      </c>
      <c r="C14" s="929" t="s">
        <v>474</v>
      </c>
      <c r="D14" s="930"/>
      <c r="E14" s="345">
        <v>641050</v>
      </c>
      <c r="F14" s="329" t="s">
        <v>78</v>
      </c>
      <c r="G14" s="332">
        <v>84</v>
      </c>
      <c r="H14" s="328">
        <v>641150</v>
      </c>
      <c r="I14" s="331" t="s">
        <v>80</v>
      </c>
      <c r="J14" s="332">
        <v>60</v>
      </c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249"/>
      <c r="HP14" s="249"/>
      <c r="HQ14" s="249"/>
      <c r="HR14" s="249"/>
      <c r="HS14" s="249"/>
      <c r="HT14" s="249"/>
      <c r="HU14" s="249"/>
      <c r="HV14" s="249"/>
      <c r="HW14" s="249"/>
      <c r="HX14" s="249"/>
      <c r="HY14" s="249"/>
      <c r="HZ14" s="249"/>
      <c r="IA14" s="249"/>
      <c r="IB14" s="249"/>
      <c r="IC14" s="249"/>
      <c r="ID14" s="249"/>
      <c r="IE14" s="249"/>
      <c r="IF14" s="249"/>
      <c r="IG14" s="249"/>
      <c r="IH14" s="249"/>
      <c r="II14" s="249"/>
      <c r="IJ14" s="249"/>
      <c r="IK14" s="249"/>
      <c r="IL14" s="249"/>
      <c r="IM14" s="249"/>
      <c r="IN14" s="249"/>
      <c r="IO14" s="249"/>
      <c r="IP14" s="249"/>
      <c r="IQ14" s="249"/>
      <c r="IR14" s="249"/>
      <c r="IS14" s="249"/>
      <c r="IT14" s="249"/>
      <c r="IU14" s="249"/>
      <c r="IV14" s="249"/>
    </row>
    <row r="15" spans="1:256" s="1" customFormat="1" ht="32.25" customHeight="1">
      <c r="A15" s="333">
        <v>347070</v>
      </c>
      <c r="B15" s="342" t="s">
        <v>324</v>
      </c>
      <c r="C15" s="931" t="s">
        <v>474</v>
      </c>
      <c r="D15" s="932"/>
      <c r="E15" s="335">
        <v>641200</v>
      </c>
      <c r="F15" s="334" t="s">
        <v>339</v>
      </c>
      <c r="G15" s="335">
        <v>60</v>
      </c>
      <c r="H15" s="333">
        <v>641160</v>
      </c>
      <c r="I15" s="339" t="s">
        <v>325</v>
      </c>
      <c r="J15" s="335">
        <v>60</v>
      </c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9"/>
      <c r="HU15" s="249"/>
      <c r="HV15" s="249"/>
      <c r="HW15" s="249"/>
      <c r="HX15" s="249"/>
      <c r="HY15" s="249"/>
      <c r="HZ15" s="249"/>
      <c r="IA15" s="249"/>
      <c r="IB15" s="249"/>
      <c r="IC15" s="249"/>
      <c r="ID15" s="249"/>
      <c r="IE15" s="249"/>
      <c r="IF15" s="249"/>
      <c r="IG15" s="249"/>
      <c r="IH15" s="249"/>
      <c r="II15" s="249"/>
      <c r="IJ15" s="249"/>
      <c r="IK15" s="249"/>
      <c r="IL15" s="249"/>
      <c r="IM15" s="249"/>
      <c r="IN15" s="249"/>
      <c r="IO15" s="249"/>
      <c r="IP15" s="249"/>
      <c r="IQ15" s="249"/>
      <c r="IR15" s="249"/>
      <c r="IS15" s="249"/>
      <c r="IT15" s="249"/>
      <c r="IU15" s="249"/>
      <c r="IV15" s="249"/>
    </row>
    <row r="16" spans="1:256" s="1" customFormat="1" ht="32.25" customHeight="1">
      <c r="A16" s="336">
        <v>647400</v>
      </c>
      <c r="B16" s="337" t="s">
        <v>84</v>
      </c>
      <c r="C16" s="906">
        <v>84</v>
      </c>
      <c r="D16" s="907"/>
      <c r="E16" s="335">
        <v>650000</v>
      </c>
      <c r="F16" s="334" t="s">
        <v>85</v>
      </c>
      <c r="G16" s="346">
        <v>60</v>
      </c>
      <c r="H16" s="336">
        <v>641100</v>
      </c>
      <c r="I16" s="337" t="s">
        <v>86</v>
      </c>
      <c r="J16" s="336">
        <v>84</v>
      </c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 s="249"/>
      <c r="HA16" s="249"/>
      <c r="HB16" s="249"/>
      <c r="HC16" s="249"/>
      <c r="HD16" s="249"/>
      <c r="HE16" s="249"/>
      <c r="HF16" s="249"/>
      <c r="HG16" s="249"/>
      <c r="HH16" s="249"/>
      <c r="HI16" s="249"/>
      <c r="HJ16" s="249"/>
      <c r="HK16" s="249"/>
      <c r="HL16" s="249"/>
      <c r="HM16" s="249"/>
      <c r="HN16" s="249"/>
      <c r="HO16" s="249"/>
      <c r="HP16" s="249"/>
      <c r="HQ16" s="249"/>
      <c r="HR16" s="249"/>
      <c r="HS16" s="249"/>
      <c r="HT16" s="249"/>
      <c r="HU16" s="249"/>
      <c r="HV16" s="249"/>
      <c r="HW16" s="249"/>
      <c r="HX16" s="249"/>
      <c r="HY16" s="249"/>
      <c r="HZ16" s="249"/>
      <c r="IA16" s="249"/>
      <c r="IB16" s="249"/>
      <c r="IC16" s="249"/>
      <c r="ID16" s="249"/>
      <c r="IE16" s="249"/>
      <c r="IF16" s="249"/>
      <c r="IG16" s="249"/>
      <c r="IH16" s="249"/>
      <c r="II16" s="249"/>
      <c r="IJ16" s="249"/>
      <c r="IK16" s="249"/>
      <c r="IL16" s="249"/>
      <c r="IM16" s="249"/>
      <c r="IN16" s="249"/>
      <c r="IO16" s="249"/>
      <c r="IP16" s="249"/>
      <c r="IQ16" s="249"/>
      <c r="IR16" s="249"/>
      <c r="IS16" s="249"/>
      <c r="IT16" s="249"/>
      <c r="IU16" s="249"/>
      <c r="IV16" s="249"/>
    </row>
    <row r="17" spans="1:256" s="1" customFormat="1" ht="32.25" customHeight="1">
      <c r="A17" s="336">
        <v>647410</v>
      </c>
      <c r="B17" s="337" t="s">
        <v>326</v>
      </c>
      <c r="C17" s="906">
        <v>60</v>
      </c>
      <c r="D17" s="907"/>
      <c r="E17" s="346">
        <v>651000</v>
      </c>
      <c r="F17" s="468" t="s">
        <v>340</v>
      </c>
      <c r="G17" s="346">
        <v>60</v>
      </c>
      <c r="H17" s="336">
        <v>641110</v>
      </c>
      <c r="I17" s="337" t="s">
        <v>327</v>
      </c>
      <c r="J17" s="336">
        <v>60</v>
      </c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  <c r="IC17" s="249"/>
      <c r="ID17" s="249"/>
      <c r="IE17" s="249"/>
      <c r="IF17" s="249"/>
      <c r="IG17" s="249"/>
      <c r="IH17" s="249"/>
      <c r="II17" s="249"/>
      <c r="IJ17" s="249"/>
      <c r="IK17" s="249"/>
      <c r="IL17" s="249"/>
      <c r="IM17" s="249"/>
      <c r="IN17" s="249"/>
      <c r="IO17" s="249"/>
      <c r="IP17" s="249"/>
      <c r="IQ17" s="249"/>
      <c r="IR17" s="249"/>
      <c r="IS17" s="249"/>
      <c r="IT17" s="249"/>
      <c r="IU17" s="249"/>
      <c r="IV17" s="249"/>
    </row>
    <row r="18" spans="1:256" s="1" customFormat="1" ht="24.75" customHeight="1">
      <c r="A18" s="336">
        <v>641250</v>
      </c>
      <c r="B18" s="337" t="s">
        <v>51</v>
      </c>
      <c r="C18" s="906">
        <v>84</v>
      </c>
      <c r="D18" s="907"/>
      <c r="E18" s="346">
        <v>651050</v>
      </c>
      <c r="F18" s="468" t="s">
        <v>338</v>
      </c>
      <c r="G18" s="346">
        <v>60</v>
      </c>
      <c r="H18" s="914"/>
      <c r="I18" s="915"/>
      <c r="J18" s="916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  <c r="IA18" s="249"/>
      <c r="IB18" s="249"/>
      <c r="IC18" s="249"/>
      <c r="ID18" s="249"/>
      <c r="IE18" s="249"/>
      <c r="IF18" s="249"/>
      <c r="IG18" s="249"/>
      <c r="IH18" s="249"/>
      <c r="II18" s="249"/>
      <c r="IJ18" s="249"/>
      <c r="IK18" s="249"/>
      <c r="IL18" s="249"/>
      <c r="IM18" s="249"/>
      <c r="IN18" s="249"/>
      <c r="IO18" s="249"/>
      <c r="IP18" s="249"/>
      <c r="IQ18" s="249"/>
      <c r="IR18" s="249"/>
      <c r="IS18" s="249"/>
      <c r="IT18" s="249"/>
      <c r="IU18" s="249"/>
      <c r="IV18" s="249"/>
    </row>
    <row r="19" spans="1:256" s="1" customFormat="1" ht="24.75" customHeight="1" thickBot="1">
      <c r="A19" s="338">
        <v>641260</v>
      </c>
      <c r="B19" s="344" t="s">
        <v>323</v>
      </c>
      <c r="C19" s="942">
        <v>60</v>
      </c>
      <c r="D19" s="943"/>
      <c r="E19" s="347">
        <v>347080</v>
      </c>
      <c r="F19" s="341" t="s">
        <v>328</v>
      </c>
      <c r="G19" s="363" t="s">
        <v>474</v>
      </c>
      <c r="H19" s="917"/>
      <c r="I19" s="918"/>
      <c r="J19" s="91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  <c r="IA19" s="249"/>
      <c r="IB19" s="249"/>
      <c r="IC19" s="249"/>
      <c r="ID19" s="249"/>
      <c r="IE19" s="249"/>
      <c r="IF19" s="249"/>
      <c r="IG19" s="249"/>
      <c r="IH19" s="249"/>
      <c r="II19" s="249"/>
      <c r="IJ19" s="249"/>
      <c r="IK19" s="249"/>
      <c r="IL19" s="249"/>
      <c r="IM19" s="249"/>
      <c r="IN19" s="249"/>
      <c r="IO19" s="249"/>
      <c r="IP19" s="249"/>
      <c r="IQ19" s="249"/>
      <c r="IR19" s="249"/>
      <c r="IS19" s="249"/>
      <c r="IT19" s="249"/>
      <c r="IU19" s="249"/>
      <c r="IV19" s="249"/>
    </row>
    <row r="20" spans="1:10" s="300" customFormat="1" ht="12" customHeight="1" thickBot="1">
      <c r="A20" s="290"/>
      <c r="B20" s="282"/>
      <c r="C20" s="282"/>
      <c r="D20" s="282"/>
      <c r="E20" s="281"/>
      <c r="F20" s="282"/>
      <c r="G20" s="283"/>
      <c r="H20" s="283"/>
      <c r="I20" s="284"/>
      <c r="J20" s="291"/>
    </row>
    <row r="21" spans="1:256" ht="13.5" thickBot="1">
      <c r="A21" s="688" t="s">
        <v>465</v>
      </c>
      <c r="B21" s="690"/>
      <c r="C21" s="690"/>
      <c r="D21" s="690"/>
      <c r="E21" s="690"/>
      <c r="F21" s="690"/>
      <c r="G21" s="690"/>
      <c r="H21" s="690"/>
      <c r="I21" s="690"/>
      <c r="J21" s="689"/>
      <c r="K21" s="2"/>
      <c r="L21" s="2"/>
      <c r="M21" s="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1" customFormat="1" ht="51" customHeight="1" thickBot="1">
      <c r="A22" s="224" t="s">
        <v>52</v>
      </c>
      <c r="B22" s="224" t="s">
        <v>0</v>
      </c>
      <c r="C22" s="688" t="s">
        <v>222</v>
      </c>
      <c r="D22" s="689"/>
      <c r="E22" s="224" t="s">
        <v>52</v>
      </c>
      <c r="F22" s="231" t="s">
        <v>0</v>
      </c>
      <c r="G22" s="225" t="s">
        <v>222</v>
      </c>
      <c r="H22" s="224" t="s">
        <v>52</v>
      </c>
      <c r="I22" s="224" t="s">
        <v>0</v>
      </c>
      <c r="J22" s="231" t="s">
        <v>222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49"/>
      <c r="IF22" s="249"/>
      <c r="IG22" s="249"/>
      <c r="IH22" s="249"/>
      <c r="II22" s="249"/>
      <c r="IJ22" s="249"/>
      <c r="IK22" s="249"/>
      <c r="IL22" s="249"/>
      <c r="IM22" s="249"/>
      <c r="IN22" s="249"/>
      <c r="IO22" s="249"/>
      <c r="IP22" s="249"/>
      <c r="IQ22" s="249"/>
      <c r="IR22" s="249"/>
      <c r="IS22" s="249"/>
      <c r="IT22" s="249"/>
      <c r="IU22" s="249"/>
      <c r="IV22" s="249"/>
    </row>
    <row r="23" spans="1:256" s="65" customFormat="1" ht="45" customHeight="1">
      <c r="A23" s="348">
        <v>741300</v>
      </c>
      <c r="B23" s="358" t="s">
        <v>76</v>
      </c>
      <c r="C23" s="944">
        <v>60</v>
      </c>
      <c r="D23" s="945"/>
      <c r="E23" s="361">
        <v>741060</v>
      </c>
      <c r="F23" s="368" t="s">
        <v>329</v>
      </c>
      <c r="G23" s="330">
        <v>60</v>
      </c>
      <c r="H23" s="352">
        <v>741200</v>
      </c>
      <c r="I23" s="331" t="s">
        <v>79</v>
      </c>
      <c r="J23" s="328">
        <v>60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31" customFormat="1" ht="30" customHeight="1">
      <c r="A24" s="349">
        <v>741500</v>
      </c>
      <c r="B24" s="357" t="s">
        <v>77</v>
      </c>
      <c r="C24" s="904">
        <v>60</v>
      </c>
      <c r="D24" s="905"/>
      <c r="E24" s="467">
        <v>741600</v>
      </c>
      <c r="F24" s="339" t="s">
        <v>340</v>
      </c>
      <c r="G24" s="467">
        <v>60</v>
      </c>
      <c r="H24" s="353">
        <v>741150</v>
      </c>
      <c r="I24" s="356" t="s">
        <v>80</v>
      </c>
      <c r="J24" s="333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1" customFormat="1" ht="30" customHeight="1">
      <c r="A25" s="350">
        <v>741250</v>
      </c>
      <c r="B25" s="359" t="s">
        <v>51</v>
      </c>
      <c r="C25" s="906">
        <v>60</v>
      </c>
      <c r="D25" s="907"/>
      <c r="E25" s="340">
        <v>741650</v>
      </c>
      <c r="F25" s="351" t="s">
        <v>338</v>
      </c>
      <c r="G25" s="340">
        <v>60</v>
      </c>
      <c r="H25" s="459">
        <v>741160</v>
      </c>
      <c r="I25" s="351" t="s">
        <v>325</v>
      </c>
      <c r="J25" s="336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1" customFormat="1" ht="24.75" customHeight="1">
      <c r="A26" s="350">
        <v>741260</v>
      </c>
      <c r="B26" s="359" t="s">
        <v>323</v>
      </c>
      <c r="C26" s="906">
        <v>60</v>
      </c>
      <c r="D26" s="907"/>
      <c r="E26" s="340">
        <v>741100</v>
      </c>
      <c r="F26" s="351" t="s">
        <v>330</v>
      </c>
      <c r="G26" s="340">
        <v>60</v>
      </c>
      <c r="H26" s="936"/>
      <c r="I26" s="937"/>
      <c r="J26" s="93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65" customFormat="1" ht="24.75" customHeight="1" thickBot="1">
      <c r="A27" s="354">
        <v>741050</v>
      </c>
      <c r="B27" s="360" t="s">
        <v>78</v>
      </c>
      <c r="C27" s="942">
        <v>60</v>
      </c>
      <c r="D27" s="943"/>
      <c r="E27" s="369">
        <v>741110</v>
      </c>
      <c r="F27" s="355" t="s">
        <v>331</v>
      </c>
      <c r="G27" s="362">
        <v>60</v>
      </c>
      <c r="H27" s="939"/>
      <c r="I27" s="940"/>
      <c r="J27" s="941"/>
    </row>
    <row r="28" spans="1:256" s="65" customFormat="1" ht="13.5" thickBot="1">
      <c r="A28" s="290"/>
      <c r="B28" s="282"/>
      <c r="C28" s="282"/>
      <c r="D28" s="282"/>
      <c r="E28" s="281"/>
      <c r="F28" s="282"/>
      <c r="G28" s="283"/>
      <c r="H28" s="283"/>
      <c r="I28" s="284"/>
      <c r="J28" s="29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31" customFormat="1" ht="27" customHeight="1" thickBot="1">
      <c r="A29" s="688" t="s">
        <v>476</v>
      </c>
      <c r="B29" s="690"/>
      <c r="C29" s="690"/>
      <c r="D29" s="690"/>
      <c r="E29" s="690"/>
      <c r="F29" s="690"/>
      <c r="G29" s="690"/>
      <c r="H29" s="690"/>
      <c r="I29" s="690"/>
      <c r="J29" s="68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65" customFormat="1" ht="12.75" customHeight="1" thickBot="1">
      <c r="A30" s="231" t="s">
        <v>52</v>
      </c>
      <c r="B30" s="690" t="s">
        <v>0</v>
      </c>
      <c r="C30" s="690"/>
      <c r="D30" s="689"/>
      <c r="E30" s="231" t="s">
        <v>52</v>
      </c>
      <c r="F30" s="690" t="s">
        <v>0</v>
      </c>
      <c r="G30" s="689"/>
      <c r="H30" s="308" t="s">
        <v>52</v>
      </c>
      <c r="I30" s="690" t="s">
        <v>0</v>
      </c>
      <c r="J30" s="689"/>
    </row>
    <row r="31" spans="1:10" s="257" customFormat="1" ht="12.75">
      <c r="A31" s="250">
        <v>841250</v>
      </c>
      <c r="B31" s="304" t="s">
        <v>81</v>
      </c>
      <c r="C31" s="304"/>
      <c r="D31" s="370"/>
      <c r="E31" s="255">
        <v>841400</v>
      </c>
      <c r="F31" s="750" t="s">
        <v>469</v>
      </c>
      <c r="G31" s="751"/>
      <c r="H31" s="252">
        <v>841050</v>
      </c>
      <c r="I31" s="750" t="s">
        <v>300</v>
      </c>
      <c r="J31" s="902"/>
    </row>
    <row r="32" spans="1:256" s="1" customFormat="1" ht="12.75">
      <c r="A32" s="209">
        <v>611150</v>
      </c>
      <c r="B32" s="896" t="s">
        <v>468</v>
      </c>
      <c r="C32" s="896"/>
      <c r="D32" s="903"/>
      <c r="E32" s="371">
        <v>841160</v>
      </c>
      <c r="F32" s="812" t="s">
        <v>472</v>
      </c>
      <c r="G32" s="813"/>
      <c r="H32" s="312">
        <v>841200</v>
      </c>
      <c r="I32" s="952" t="s">
        <v>82</v>
      </c>
      <c r="J32" s="953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49"/>
      <c r="GF32" s="249"/>
      <c r="GG32" s="249"/>
      <c r="GH32" s="249"/>
      <c r="GI32" s="249"/>
      <c r="GJ32" s="249"/>
      <c r="GK32" s="249"/>
      <c r="GL32" s="249"/>
      <c r="GM32" s="249"/>
      <c r="GN32" s="249"/>
      <c r="GO32" s="249"/>
      <c r="GP32" s="249"/>
      <c r="GQ32" s="249"/>
      <c r="GR32" s="249"/>
      <c r="GS32" s="249"/>
      <c r="GT32" s="249"/>
      <c r="GU32" s="249"/>
      <c r="GV32" s="249"/>
      <c r="GW32" s="249"/>
      <c r="GX32" s="249"/>
      <c r="GY32" s="249"/>
      <c r="GZ32" s="249"/>
      <c r="HA32" s="249"/>
      <c r="HB32" s="249"/>
      <c r="HC32" s="249"/>
      <c r="HD32" s="249"/>
      <c r="HE32" s="249"/>
      <c r="HF32" s="249"/>
      <c r="HG32" s="249"/>
      <c r="HH32" s="249"/>
      <c r="HI32" s="249"/>
      <c r="HJ32" s="249"/>
      <c r="HK32" s="249"/>
      <c r="HL32" s="249"/>
      <c r="HM32" s="249"/>
      <c r="HN32" s="249"/>
      <c r="HO32" s="249"/>
      <c r="HP32" s="249"/>
      <c r="HQ32" s="249"/>
      <c r="HR32" s="249"/>
      <c r="HS32" s="249"/>
      <c r="HT32" s="249"/>
      <c r="HU32" s="249"/>
      <c r="HV32" s="249"/>
      <c r="HW32" s="249"/>
      <c r="HX32" s="249"/>
      <c r="HY32" s="249"/>
      <c r="HZ32" s="249"/>
      <c r="IA32" s="249"/>
      <c r="IB32" s="249"/>
      <c r="IC32" s="249"/>
      <c r="ID32" s="249"/>
      <c r="IE32" s="249"/>
      <c r="IF32" s="249"/>
      <c r="IG32" s="249"/>
      <c r="IH32" s="249"/>
      <c r="II32" s="249"/>
      <c r="IJ32" s="249"/>
      <c r="IK32" s="249"/>
      <c r="IL32" s="249"/>
      <c r="IM32" s="249"/>
      <c r="IN32" s="249"/>
      <c r="IO32" s="249"/>
      <c r="IP32" s="249"/>
      <c r="IQ32" s="249"/>
      <c r="IR32" s="249"/>
      <c r="IS32" s="249"/>
      <c r="IT32" s="249"/>
      <c r="IU32" s="249"/>
      <c r="IV32" s="249"/>
    </row>
    <row r="33" spans="1:13" ht="13.5" thickBot="1">
      <c r="A33" s="316">
        <v>841300</v>
      </c>
      <c r="B33" s="899" t="s">
        <v>470</v>
      </c>
      <c r="C33" s="900"/>
      <c r="D33" s="901"/>
      <c r="E33" s="372">
        <v>841170</v>
      </c>
      <c r="F33" s="897" t="s">
        <v>177</v>
      </c>
      <c r="G33" s="898"/>
      <c r="H33" s="373">
        <v>841100</v>
      </c>
      <c r="I33" s="897" t="s">
        <v>301</v>
      </c>
      <c r="J33" s="898"/>
      <c r="K33" s="2"/>
      <c r="L33" s="2"/>
      <c r="M33" s="2"/>
    </row>
    <row r="34" spans="1:13" ht="13.5" thickBot="1">
      <c r="A34" s="292"/>
      <c r="B34" s="285"/>
      <c r="C34" s="285"/>
      <c r="D34" s="285"/>
      <c r="E34" s="286"/>
      <c r="F34" s="286"/>
      <c r="G34" s="287"/>
      <c r="H34" s="287"/>
      <c r="I34" s="287"/>
      <c r="J34" s="293"/>
      <c r="K34" s="2"/>
      <c r="L34" s="2"/>
      <c r="M34" s="2"/>
    </row>
    <row r="35" spans="1:13" ht="15.75" customHeight="1" thickBot="1">
      <c r="A35" s="954" t="s">
        <v>303</v>
      </c>
      <c r="B35" s="955"/>
      <c r="C35" s="955"/>
      <c r="D35" s="955"/>
      <c r="E35" s="955"/>
      <c r="F35" s="955"/>
      <c r="G35" s="955"/>
      <c r="H35" s="955"/>
      <c r="I35" s="955"/>
      <c r="J35" s="956"/>
      <c r="K35" s="2"/>
      <c r="L35" s="2"/>
      <c r="M35" s="2"/>
    </row>
    <row r="36" spans="1:13" ht="39" thickBot="1">
      <c r="A36" s="224" t="s">
        <v>52</v>
      </c>
      <c r="B36" s="224" t="s">
        <v>0</v>
      </c>
      <c r="C36" s="688" t="s">
        <v>222</v>
      </c>
      <c r="D36" s="689"/>
      <c r="E36" s="231" t="s">
        <v>52</v>
      </c>
      <c r="F36" s="225" t="s">
        <v>0</v>
      </c>
      <c r="G36" s="224" t="s">
        <v>222</v>
      </c>
      <c r="H36" s="231" t="s">
        <v>52</v>
      </c>
      <c r="I36" s="224" t="s">
        <v>0</v>
      </c>
      <c r="J36" s="230" t="s">
        <v>222</v>
      </c>
      <c r="K36" s="2"/>
      <c r="L36" s="2"/>
      <c r="M36" s="2"/>
    </row>
    <row r="37" spans="1:13" ht="32.25" customHeight="1">
      <c r="A37" s="258">
        <v>910003</v>
      </c>
      <c r="B37" s="259" t="s">
        <v>224</v>
      </c>
      <c r="C37" s="957">
        <v>60</v>
      </c>
      <c r="D37" s="958"/>
      <c r="E37" s="314">
        <v>910005</v>
      </c>
      <c r="F37" s="364" t="s">
        <v>225</v>
      </c>
      <c r="G37" s="191">
        <v>60</v>
      </c>
      <c r="H37" s="258">
        <v>910012</v>
      </c>
      <c r="I37" s="251" t="s">
        <v>230</v>
      </c>
      <c r="J37" s="252">
        <v>60</v>
      </c>
      <c r="K37" s="2"/>
      <c r="L37" s="2"/>
      <c r="M37" s="2"/>
    </row>
    <row r="38" spans="1:256" ht="32.25" customHeight="1">
      <c r="A38" s="260">
        <v>910007</v>
      </c>
      <c r="B38" s="253" t="s">
        <v>226</v>
      </c>
      <c r="C38" s="301">
        <v>60</v>
      </c>
      <c r="D38" s="301"/>
      <c r="E38" s="207">
        <v>910009</v>
      </c>
      <c r="F38" s="309" t="s">
        <v>227</v>
      </c>
      <c r="G38" s="196">
        <v>60</v>
      </c>
      <c r="H38" s="260">
        <v>910002</v>
      </c>
      <c r="I38" s="253" t="s">
        <v>229</v>
      </c>
      <c r="J38" s="254">
        <v>60</v>
      </c>
      <c r="K38" s="2"/>
      <c r="L38" s="2"/>
      <c r="M38" s="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13" ht="32.25" customHeight="1">
      <c r="A39" s="260">
        <v>910013</v>
      </c>
      <c r="B39" s="253" t="s">
        <v>228</v>
      </c>
      <c r="C39" s="301">
        <v>60</v>
      </c>
      <c r="D39" s="301"/>
      <c r="E39" s="207">
        <v>910004</v>
      </c>
      <c r="F39" s="365" t="s">
        <v>166</v>
      </c>
      <c r="G39" s="196">
        <v>60</v>
      </c>
      <c r="H39" s="260">
        <v>910006</v>
      </c>
      <c r="I39" s="253" t="s">
        <v>167</v>
      </c>
      <c r="J39" s="254">
        <v>60</v>
      </c>
      <c r="K39" s="2"/>
      <c r="L39" s="2"/>
      <c r="M39" s="2"/>
    </row>
    <row r="40" spans="1:13" ht="32.25" customHeight="1" thickBot="1">
      <c r="A40" s="260">
        <v>910011</v>
      </c>
      <c r="B40" s="261" t="s">
        <v>234</v>
      </c>
      <c r="C40" s="302">
        <v>60</v>
      </c>
      <c r="D40" s="302"/>
      <c r="E40" s="207">
        <v>910008</v>
      </c>
      <c r="F40" s="309" t="s">
        <v>232</v>
      </c>
      <c r="G40" s="203">
        <v>60</v>
      </c>
      <c r="H40" s="210">
        <v>910010</v>
      </c>
      <c r="I40" s="256" t="s">
        <v>231</v>
      </c>
      <c r="J40" s="367">
        <v>60</v>
      </c>
      <c r="K40" s="2"/>
      <c r="L40" s="2"/>
      <c r="M40" s="2"/>
    </row>
    <row r="41" spans="1:13" ht="32.25" customHeight="1" thickBot="1">
      <c r="A41" s="210">
        <v>910001</v>
      </c>
      <c r="B41" s="262" t="s">
        <v>235</v>
      </c>
      <c r="C41" s="303">
        <v>60</v>
      </c>
      <c r="D41" s="303"/>
      <c r="E41" s="366">
        <v>910014</v>
      </c>
      <c r="F41" s="310" t="s">
        <v>233</v>
      </c>
      <c r="G41" s="920"/>
      <c r="H41" s="921"/>
      <c r="I41" s="921"/>
      <c r="J41" s="922"/>
      <c r="K41" s="2"/>
      <c r="L41" s="2"/>
      <c r="M41" s="2"/>
    </row>
    <row r="42" spans="1:13" ht="3" customHeight="1">
      <c r="A42" s="267"/>
      <c r="B42" s="268"/>
      <c r="C42" s="268"/>
      <c r="D42" s="268"/>
      <c r="E42" s="268"/>
      <c r="F42" s="268"/>
      <c r="G42" s="269"/>
      <c r="H42" s="269"/>
      <c r="I42" s="269"/>
      <c r="J42" s="270"/>
      <c r="K42" s="2"/>
      <c r="L42" s="2"/>
      <c r="M42" s="2"/>
    </row>
    <row r="43" spans="1:13" ht="12.75">
      <c r="A43" s="295" t="s">
        <v>110</v>
      </c>
      <c r="B43" s="240"/>
      <c r="C43" s="240"/>
      <c r="D43" s="240"/>
      <c r="E43" s="240"/>
      <c r="F43" s="240"/>
      <c r="G43" s="206"/>
      <c r="H43" s="206"/>
      <c r="I43" s="206"/>
      <c r="J43" s="294"/>
      <c r="K43" s="2"/>
      <c r="L43" s="2"/>
      <c r="M43" s="2"/>
    </row>
    <row r="44" spans="1:13" ht="18.75" customHeight="1">
      <c r="A44" s="949" t="s">
        <v>467</v>
      </c>
      <c r="B44" s="950"/>
      <c r="C44" s="950"/>
      <c r="D44" s="950"/>
      <c r="E44" s="950"/>
      <c r="F44" s="950"/>
      <c r="G44" s="950"/>
      <c r="H44" s="950"/>
      <c r="I44" s="950"/>
      <c r="J44" s="951"/>
      <c r="K44" s="2"/>
      <c r="L44" s="2"/>
      <c r="M44" s="2"/>
    </row>
    <row r="45" spans="1:13" ht="30" customHeight="1">
      <c r="A45" s="949" t="s">
        <v>471</v>
      </c>
      <c r="B45" s="950"/>
      <c r="C45" s="950"/>
      <c r="D45" s="950"/>
      <c r="E45" s="950"/>
      <c r="F45" s="950"/>
      <c r="G45" s="950"/>
      <c r="H45" s="950"/>
      <c r="I45" s="950"/>
      <c r="J45" s="951"/>
      <c r="K45" s="2"/>
      <c r="L45" s="2"/>
      <c r="M45" s="2"/>
    </row>
    <row r="46" spans="1:13" ht="18.75" customHeight="1">
      <c r="A46" s="949" t="s">
        <v>473</v>
      </c>
      <c r="B46" s="950"/>
      <c r="C46" s="950"/>
      <c r="D46" s="950"/>
      <c r="E46" s="950"/>
      <c r="F46" s="950"/>
      <c r="G46" s="950"/>
      <c r="H46" s="950"/>
      <c r="I46" s="950"/>
      <c r="J46" s="951"/>
      <c r="K46" s="2"/>
      <c r="L46" s="2"/>
      <c r="M46" s="2"/>
    </row>
    <row r="47" spans="1:13" ht="18.75" customHeight="1">
      <c r="A47" s="949" t="s">
        <v>477</v>
      </c>
      <c r="B47" s="950"/>
      <c r="C47" s="950"/>
      <c r="D47" s="950"/>
      <c r="E47" s="950"/>
      <c r="F47" s="950"/>
      <c r="G47" s="950"/>
      <c r="H47" s="950"/>
      <c r="I47" s="950"/>
      <c r="J47" s="951"/>
      <c r="K47" s="2"/>
      <c r="L47" s="2"/>
      <c r="M47" s="2"/>
    </row>
    <row r="48" spans="1:10" ht="18.75" customHeight="1">
      <c r="A48" s="949"/>
      <c r="B48" s="950"/>
      <c r="C48" s="950"/>
      <c r="D48" s="950"/>
      <c r="E48" s="950"/>
      <c r="F48" s="950"/>
      <c r="G48" s="950"/>
      <c r="H48" s="950"/>
      <c r="I48" s="950"/>
      <c r="J48" s="951"/>
    </row>
    <row r="49" spans="1:10" ht="3" customHeight="1" thickBot="1">
      <c r="A49" s="481"/>
      <c r="B49" s="296"/>
      <c r="C49" s="296"/>
      <c r="D49" s="296"/>
      <c r="E49" s="297"/>
      <c r="F49" s="297"/>
      <c r="G49" s="297"/>
      <c r="H49" s="297"/>
      <c r="I49" s="297"/>
      <c r="J49" s="298"/>
    </row>
    <row r="50" spans="1:10" ht="13.5" thickBot="1">
      <c r="A50" s="448" t="s">
        <v>239</v>
      </c>
      <c r="B50" s="447"/>
      <c r="C50" s="447"/>
      <c r="D50" s="447"/>
      <c r="E50" s="446"/>
      <c r="F50" s="446"/>
      <c r="G50" s="446"/>
      <c r="H50" s="446"/>
      <c r="I50" s="446"/>
      <c r="J50" s="447"/>
    </row>
    <row r="51" spans="1:16" s="11" customFormat="1" ht="30" customHeight="1" thickBot="1">
      <c r="A51" s="230" t="s">
        <v>277</v>
      </c>
      <c r="B51" s="946">
        <v>41523</v>
      </c>
      <c r="C51" s="947"/>
      <c r="D51" s="947"/>
      <c r="E51" s="947"/>
      <c r="F51" s="947"/>
      <c r="G51" s="947"/>
      <c r="H51" s="947"/>
      <c r="I51" s="947"/>
      <c r="J51" s="948"/>
      <c r="K51" s="442"/>
      <c r="L51" s="442"/>
      <c r="M51" s="442"/>
      <c r="N51" s="442"/>
      <c r="O51" s="442"/>
      <c r="P51" s="442"/>
    </row>
    <row r="52" spans="1:10" ht="12.75">
      <c r="A52" s="480"/>
      <c r="B52" s="480"/>
      <c r="C52" s="480"/>
      <c r="D52" s="480"/>
      <c r="E52" s="480"/>
      <c r="F52" s="480"/>
      <c r="G52" s="266"/>
      <c r="H52" s="266"/>
      <c r="I52" s="266"/>
      <c r="J52" s="266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8" spans="11:13" ht="12.75">
      <c r="K58" s="2"/>
      <c r="L58" s="2"/>
      <c r="M58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</sheetData>
  <sheetProtection/>
  <mergeCells count="48">
    <mergeCell ref="B51:J51"/>
    <mergeCell ref="A47:J47"/>
    <mergeCell ref="I30:J30"/>
    <mergeCell ref="I32:J32"/>
    <mergeCell ref="A48:J48"/>
    <mergeCell ref="A45:J45"/>
    <mergeCell ref="A46:J46"/>
    <mergeCell ref="A35:J35"/>
    <mergeCell ref="C37:D37"/>
    <mergeCell ref="A44:J44"/>
    <mergeCell ref="A21:J21"/>
    <mergeCell ref="C36:D36"/>
    <mergeCell ref="C26:D26"/>
    <mergeCell ref="H26:J27"/>
    <mergeCell ref="C27:D27"/>
    <mergeCell ref="C17:D17"/>
    <mergeCell ref="C19:D19"/>
    <mergeCell ref="C23:D23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H8:J8"/>
    <mergeCell ref="A29:J29"/>
    <mergeCell ref="B30:D30"/>
    <mergeCell ref="F30:G30"/>
    <mergeCell ref="G10:J10"/>
    <mergeCell ref="A12:J12"/>
    <mergeCell ref="B9:F9"/>
    <mergeCell ref="H18:J19"/>
    <mergeCell ref="C22:D22"/>
    <mergeCell ref="C13:D13"/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ldanderino</cp:lastModifiedBy>
  <cp:lastPrinted>2014-01-02T21:46:45Z</cp:lastPrinted>
  <dcterms:created xsi:type="dcterms:W3CDTF">1997-12-12T20:14:25Z</dcterms:created>
  <dcterms:modified xsi:type="dcterms:W3CDTF">2014-02-26T20:09:10Z</dcterms:modified>
  <cp:category/>
  <cp:version/>
  <cp:contentType/>
  <cp:contentStatus/>
</cp:coreProperties>
</file>