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9120" activeTab="0"/>
  </bookViews>
  <sheets>
    <sheet name="F.1000-67" sheetId="1" r:id="rId1"/>
  </sheets>
  <definedNames/>
  <calcPr fullCalcOnLoad="1"/>
</workbook>
</file>

<file path=xl/sharedStrings.xml><?xml version="1.0" encoding="utf-8"?>
<sst xmlns="http://schemas.openxmlformats.org/spreadsheetml/2006/main" count="148" uniqueCount="129">
  <si>
    <t>SUPERINTENDENCIA FINANCIERA DE COLOMBIA</t>
  </si>
  <si>
    <t>PAG. 55</t>
  </si>
  <si>
    <t>BALANCE GENERAL COMPARATIVO - ESTABLECIMIENTOS DE CREDITO</t>
  </si>
  <si>
    <t xml:space="preserve">   </t>
  </si>
  <si>
    <t>TIPO                           CODIGO</t>
  </si>
  <si>
    <t>NOMBRE</t>
  </si>
  <si>
    <t xml:space="preserve">         (Millones de Pesos)</t>
  </si>
  <si>
    <t>ACTIVO</t>
  </si>
  <si>
    <t>PASIVO Y PATRIMONIO</t>
  </si>
  <si>
    <t>DD/MM/AAAA</t>
  </si>
  <si>
    <t>NOTAS</t>
  </si>
  <si>
    <t xml:space="preserve"> DISPONIBLE</t>
  </si>
  <si>
    <t xml:space="preserve"> PASIVO</t>
  </si>
  <si>
    <t xml:space="preserve"> INVERSIONES </t>
  </si>
  <si>
    <t xml:space="preserve">      Inversiones Negociables en Títulos de Deuda</t>
  </si>
  <si>
    <t xml:space="preserve">    Otros</t>
  </si>
  <si>
    <t xml:space="preserve">      Inversiones Disponibles para la Venta en Títulos Participativos</t>
  </si>
  <si>
    <t xml:space="preserve"> POSICIONES PASIVAS EN OPERACIONES DE MERCADO MONETARIO Y RELACIONADAS</t>
  </si>
  <si>
    <t xml:space="preserve">      Menos: Provisión</t>
  </si>
  <si>
    <t xml:space="preserve"> CARTERA DE CREDITOS Y OPERACIONES DE LEASING FINANCIERO </t>
  </si>
  <si>
    <t xml:space="preserve"> CUENTAS POR PAGAR </t>
  </si>
  <si>
    <t xml:space="preserve">      Categoría A, Riesgo Normal</t>
  </si>
  <si>
    <t xml:space="preserve">    Intereses </t>
  </si>
  <si>
    <t xml:space="preserve">    Comisiones y Honorarios</t>
  </si>
  <si>
    <t xml:space="preserve">    Otras</t>
  </si>
  <si>
    <t xml:space="preserve">      Categoría E, Riesgo de Incobrabilidad</t>
  </si>
  <si>
    <t xml:space="preserve"> TITULOS DE INVERSION EN CIRCULACION</t>
  </si>
  <si>
    <t xml:space="preserve">    Otros Títulos</t>
  </si>
  <si>
    <t xml:space="preserve"> OTROS PASIVOS </t>
  </si>
  <si>
    <t xml:space="preserve">    Obligaciones Laborales Consolidadas</t>
  </si>
  <si>
    <t xml:space="preserve">      Menos: Provisión </t>
  </si>
  <si>
    <t xml:space="preserve"> PASIVOS ESTIMADOS Y PROVISIONES</t>
  </si>
  <si>
    <t xml:space="preserve">    Impuestos</t>
  </si>
  <si>
    <t xml:space="preserve"> TOTAL PASIVO </t>
  </si>
  <si>
    <t xml:space="preserve"> PATRIMONIO</t>
  </si>
  <si>
    <t xml:space="preserve">  CAPITAL SOCIAL</t>
  </si>
  <si>
    <t xml:space="preserve">      Número de acciones</t>
  </si>
  <si>
    <t xml:space="preserve">      Valor Nominal de cada acción</t>
  </si>
  <si>
    <t xml:space="preserve"> RESERVAS</t>
  </si>
  <si>
    <t xml:space="preserve">    Reserva Legal</t>
  </si>
  <si>
    <t xml:space="preserve">    Reservas Estatutarias y Ocasionales</t>
  </si>
  <si>
    <t xml:space="preserve"> SUPERAVIT O DEFICIT</t>
  </si>
  <si>
    <t xml:space="preserve">   Créditos y Operaciones de Leasing Financiero Comerciales, Garantía Idónea</t>
  </si>
  <si>
    <t xml:space="preserve">    Valorizaciones</t>
  </si>
  <si>
    <t xml:space="preserve">    Revalorización del Patrimonio</t>
  </si>
  <si>
    <t xml:space="preserve">   Créditos y Operaciones de Leasing Financiero Comerciales, Otras Garantías</t>
  </si>
  <si>
    <t xml:space="preserve"> UTILIDAD (PERDIDA) DEL EJERCICIO</t>
  </si>
  <si>
    <t xml:space="preserve"> </t>
  </si>
  <si>
    <t xml:space="preserve">TOTAL PATRIMONIO </t>
  </si>
  <si>
    <t xml:space="preserve">TOTAL PASIVO Y PATRIMONIO </t>
  </si>
  <si>
    <t xml:space="preserve">   Menos Provisión General</t>
  </si>
  <si>
    <t xml:space="preserve">      Otros</t>
  </si>
  <si>
    <t xml:space="preserve"> CUENTAS POR COBRAR</t>
  </si>
  <si>
    <t xml:space="preserve">       Intereses</t>
  </si>
  <si>
    <t xml:space="preserve">      Otras</t>
  </si>
  <si>
    <t xml:space="preserve"> BIENES REALIZABLES, RECIBIDOS EN PAGO Y BIENES RESTITUIDOS</t>
  </si>
  <si>
    <t xml:space="preserve">      Bienes Realizables</t>
  </si>
  <si>
    <t xml:space="preserve">      Bienes Recibidos en Pago</t>
  </si>
  <si>
    <t xml:space="preserve"> PROPIEDADES Y EQUIPO</t>
  </si>
  <si>
    <t xml:space="preserve">      Terrenos, Edificios y Construcciones en Curso</t>
  </si>
  <si>
    <t xml:space="preserve">      Equipo, Muebles y Enseres de Oficina</t>
  </si>
  <si>
    <t xml:space="preserve">      Equipo de Computación</t>
  </si>
  <si>
    <t xml:space="preserve">      Menos: Depreciación y Amortización Acumulada </t>
  </si>
  <si>
    <t xml:space="preserve"> OTROS ACTIVOS</t>
  </si>
  <si>
    <t xml:space="preserve">      Aportes Permanentes</t>
  </si>
  <si>
    <t xml:space="preserve">      Gastos Anticipados y Cargos Diferidos</t>
  </si>
  <si>
    <t xml:space="preserve">      Propiedades y Equipo</t>
  </si>
  <si>
    <t xml:space="preserve">TOTAL ACTIVO </t>
  </si>
  <si>
    <t>CUENTAS CONTINGENTES Y DE ORDEN</t>
  </si>
  <si>
    <t xml:space="preserve"> CUENTAS CONTINGENTES ACREEDORAS POR CONTRA</t>
  </si>
  <si>
    <t xml:space="preserve"> CUENTAS CONTINGENTES ACREEDORAS</t>
  </si>
  <si>
    <t xml:space="preserve">     Otras Contingencias</t>
  </si>
  <si>
    <t xml:space="preserve"> CUENTAS CONTINGENTES DEUDORAS </t>
  </si>
  <si>
    <t xml:space="preserve"> CUENTAS CONTINGENTES DEUDORAS POR CONTRA</t>
  </si>
  <si>
    <t xml:space="preserve">      Intereses Cartera de Créditoy Operaciones de Leasing Financiero</t>
  </si>
  <si>
    <t xml:space="preserve"> CUENTAS DE ORDEN DEUDORAS</t>
  </si>
  <si>
    <t xml:space="preserve"> CUENTAS DE ORDEN DEUDORAS POR CONTRA</t>
  </si>
  <si>
    <t xml:space="preserve"> CUENTAS DE ORDEN ACREEDORAS POR CONTRA</t>
  </si>
  <si>
    <t xml:space="preserve"> CUENTAS DE ORDEN ACREEDORAS</t>
  </si>
  <si>
    <t xml:space="preserve"> TOTAL CUENTAS CONTINGENTES Y DE ORDEN</t>
  </si>
  <si>
    <t xml:space="preserve">CUENTAS  DE  ORDEN FIDUCIARIAS </t>
  </si>
  <si>
    <t xml:space="preserve"> ACTIVO</t>
  </si>
  <si>
    <t xml:space="preserve"> CUENTAS CONTINGENTES DEUDORAS</t>
  </si>
  <si>
    <t xml:space="preserve"> BIENES FIDEICOMITIDOS</t>
  </si>
  <si>
    <t xml:space="preserve"> UTILIDAD (PERDIDA) POR ACCION (En Pesos)</t>
  </si>
  <si>
    <t>AGOSTO DE 2010</t>
  </si>
  <si>
    <t>REPRESENTANTE LEGAL</t>
  </si>
  <si>
    <t>CONTADOR</t>
  </si>
  <si>
    <t>REVISOR FISCAL</t>
  </si>
  <si>
    <t xml:space="preserve">      Valorizaciones</t>
  </si>
  <si>
    <t>CIRCULAR EXTERNA 028  DE  2010</t>
  </si>
  <si>
    <t>FONDO PARA EL FINANCIAMIENTO DEL SECTOR AGROPECUARIO - FINAGRO</t>
  </si>
  <si>
    <t>MARTA CECILIA VARGAS RINCÓN</t>
  </si>
  <si>
    <t>Miembro de BDO Audit S.A.</t>
  </si>
  <si>
    <t>[ 3 ]</t>
  </si>
  <si>
    <t>[11 ]</t>
  </si>
  <si>
    <t>[ 12 ]</t>
  </si>
  <si>
    <t>[ 13 ]</t>
  </si>
  <si>
    <t>[14 ]</t>
  </si>
  <si>
    <t>[ 15 ]</t>
  </si>
  <si>
    <t>[ 16 ]</t>
  </si>
  <si>
    <t>[ 24 ]</t>
  </si>
  <si>
    <t>[ 26]</t>
  </si>
  <si>
    <t>[ 26 ]</t>
  </si>
  <si>
    <t>[25]</t>
  </si>
  <si>
    <t>[ 25 ]</t>
  </si>
  <si>
    <t>T.P. No. 7403-T</t>
  </si>
  <si>
    <t>CIUDAD                           BOGOTÁ, D.C.</t>
  </si>
  <si>
    <r>
      <t xml:space="preserve">ENTIDAD                          </t>
    </r>
    <r>
      <rPr>
        <b/>
        <sz val="12"/>
        <rFont val="Arial"/>
        <family val="2"/>
      </rPr>
      <t>22                 000004</t>
    </r>
  </si>
  <si>
    <t>LUIS EDUARDO GÓMEZ ÁLVAREZ</t>
  </si>
  <si>
    <t xml:space="preserve">      Inversiones para Mantener Hasta el Vencimiento</t>
  </si>
  <si>
    <t>A 31 DE DICIEMBRE DE 2012</t>
  </si>
  <si>
    <r>
      <t xml:space="preserve">Con autorización de la Superintendencia Financiera de Colombia    ____    Sin Autorización de la Superintendencia Financiera de Colombia por aplicación Decreto 2555 de 2010  </t>
    </r>
    <r>
      <rPr>
        <b/>
        <u val="single"/>
        <sz val="14"/>
        <rFont val="Arial"/>
        <family val="2"/>
      </rPr>
      <t>X</t>
    </r>
  </si>
  <si>
    <t>A           31/12/2012</t>
  </si>
  <si>
    <t>A       31/12/2011</t>
  </si>
  <si>
    <t>A     31/12/2012</t>
  </si>
  <si>
    <t>A        31/12/2011</t>
  </si>
  <si>
    <t>WILLIAM  ALEXANDER RODRÍGUEZ ACOSTA</t>
  </si>
  <si>
    <t>T.P. No.  77805-T</t>
  </si>
  <si>
    <t xml:space="preserve"> POSICIONES ACTIVAS EN OPERACIONES DE MERCADO MONETARIO Y RELACIONADAS</t>
  </si>
  <si>
    <t xml:space="preserve">   Otros</t>
  </si>
  <si>
    <t>[ 4 ]</t>
  </si>
  <si>
    <t>[ 5]</t>
  </si>
  <si>
    <t>[ 6 ]</t>
  </si>
  <si>
    <t>[6 y 7 ]</t>
  </si>
  <si>
    <t>[ 8 ]</t>
  </si>
  <si>
    <t>[9 ]</t>
  </si>
  <si>
    <t>[10]</t>
  </si>
  <si>
    <t>Ver la opinión adjunta del 21 de febrero de 2013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</si>
</sst>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\(#,##0\);\-#,##0\)"/>
    <numFmt numFmtId="181" formatCode="\(\(#,##0\);\-#,##0\)"/>
    <numFmt numFmtId="182" formatCode="\(\(#,##0\)\);\(#,##0\)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9"/>
      <name val="Arial"/>
      <family val="2"/>
    </font>
    <font>
      <sz val="12"/>
      <name val="Helv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>
        <color indexed="8"/>
      </top>
      <bottom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 vertical="top"/>
      <protection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Continuous"/>
    </xf>
    <xf numFmtId="0" fontId="0" fillId="0" borderId="0" xfId="0" applyFont="1" applyAlignment="1" applyProtection="1">
      <alignment horizontal="fill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>
      <alignment horizontal="centerContinuous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Continuous"/>
      <protection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5" fillId="0" borderId="18" xfId="0" applyFont="1" applyBorder="1" applyAlignment="1">
      <alignment horizontal="centerContinuous" vertical="top"/>
    </xf>
    <xf numFmtId="0" fontId="5" fillId="0" borderId="18" xfId="0" applyFont="1" applyBorder="1" applyAlignment="1" applyProtection="1">
      <alignment horizontal="centerContinuous" vertical="top"/>
      <protection/>
    </xf>
    <xf numFmtId="0" fontId="0" fillId="0" borderId="18" xfId="0" applyFont="1" applyBorder="1" applyAlignment="1">
      <alignment horizontal="centerContinuous" vertical="top"/>
    </xf>
    <xf numFmtId="0" fontId="0" fillId="0" borderId="19" xfId="0" applyFont="1" applyBorder="1" applyAlignment="1">
      <alignment vertical="top"/>
    </xf>
    <xf numFmtId="0" fontId="5" fillId="0" borderId="20" xfId="0" applyFont="1" applyBorder="1" applyAlignment="1">
      <alignment horizontal="centerContinuous" vertical="top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1" fillId="33" borderId="0" xfId="0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justify"/>
    </xf>
    <xf numFmtId="0" fontId="4" fillId="33" borderId="0" xfId="0" applyFont="1" applyFill="1" applyAlignment="1">
      <alignment/>
    </xf>
    <xf numFmtId="0" fontId="10" fillId="0" borderId="0" xfId="0" applyFont="1" applyAlignment="1">
      <alignment horizontal="justify" vertical="center"/>
    </xf>
    <xf numFmtId="0" fontId="0" fillId="0" borderId="14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justify"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0" fontId="1" fillId="0" borderId="14" xfId="0" applyFont="1" applyBorder="1" applyAlignment="1" applyProtection="1">
      <alignment horizontal="centerContinuous"/>
      <protection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>
      <alignment vertical="center"/>
    </xf>
    <xf numFmtId="0" fontId="12" fillId="0" borderId="0" xfId="0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 vertical="top"/>
    </xf>
    <xf numFmtId="3" fontId="5" fillId="0" borderId="0" xfId="0" applyNumberFormat="1" applyFont="1" applyAlignment="1">
      <alignment horizontal="centerContinuous" vertical="top"/>
    </xf>
    <xf numFmtId="3" fontId="0" fillId="0" borderId="11" xfId="0" applyNumberFormat="1" applyFont="1" applyBorder="1" applyAlignment="1">
      <alignment horizontal="centerContinuous"/>
    </xf>
    <xf numFmtId="3" fontId="5" fillId="0" borderId="18" xfId="0" applyNumberFormat="1" applyFont="1" applyBorder="1" applyAlignment="1">
      <alignment horizontal="centerContinuous" vertical="top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4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3" fontId="4" fillId="0" borderId="22" xfId="0" applyNumberFormat="1" applyFont="1" applyBorder="1" applyAlignment="1">
      <alignment horizontal="right"/>
    </xf>
    <xf numFmtId="0" fontId="4" fillId="0" borderId="18" xfId="0" applyFont="1" applyBorder="1" applyAlignment="1" applyProtection="1">
      <alignment horizontal="left" vertical="center"/>
      <protection/>
    </xf>
    <xf numFmtId="3" fontId="4" fillId="0" borderId="18" xfId="0" applyNumberFormat="1" applyFont="1" applyBorder="1" applyAlignment="1" applyProtection="1">
      <alignment horizontal="left"/>
      <protection/>
    </xf>
    <xf numFmtId="0" fontId="4" fillId="0" borderId="25" xfId="0" applyFont="1" applyBorder="1" applyAlignment="1">
      <alignment/>
    </xf>
    <xf numFmtId="3" fontId="4" fillId="0" borderId="25" xfId="0" applyNumberFormat="1" applyFont="1" applyBorder="1" applyAlignment="1">
      <alignment/>
    </xf>
    <xf numFmtId="180" fontId="4" fillId="0" borderId="0" xfId="0" applyNumberFormat="1" applyFont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3" fontId="4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5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4" fontId="4" fillId="0" borderId="0" xfId="0" applyNumberFormat="1" applyFont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12" fillId="0" borderId="16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Fill="1" applyBorder="1" applyAlignment="1">
      <alignment horizontal="centerContinuous"/>
    </xf>
    <xf numFmtId="3" fontId="4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0" fontId="0" fillId="0" borderId="15" xfId="53" applyFont="1" applyBorder="1">
      <alignment/>
      <protection/>
    </xf>
    <xf numFmtId="0" fontId="0" fillId="33" borderId="0" xfId="53" applyFont="1" applyFill="1">
      <alignment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0" fillId="33" borderId="0" xfId="53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" fontId="0" fillId="33" borderId="0" xfId="53" applyNumberFormat="1" applyFont="1" applyFill="1" applyBorder="1" applyAlignment="1" applyProtection="1">
      <alignment horizontal="right"/>
      <protection/>
    </xf>
    <xf numFmtId="3" fontId="0" fillId="33" borderId="0" xfId="53" applyNumberFormat="1" applyFont="1" applyFill="1" applyAlignment="1">
      <alignment horizontal="right"/>
      <protection/>
    </xf>
    <xf numFmtId="3" fontId="0" fillId="33" borderId="0" xfId="53" applyNumberFormat="1" applyFont="1" applyFill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center" vertical="top"/>
    </xf>
    <xf numFmtId="0" fontId="5" fillId="0" borderId="18" xfId="0" applyFont="1" applyBorder="1" applyAlignment="1" applyProtection="1">
      <alignment horizontal="center"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5" name="Line 5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86</xdr:row>
      <xdr:rowOff>0</xdr:rowOff>
    </xdr:from>
    <xdr:to>
      <xdr:col>10</xdr:col>
      <xdr:colOff>3838575</xdr:colOff>
      <xdr:row>86</xdr:row>
      <xdr:rowOff>0</xdr:rowOff>
    </xdr:to>
    <xdr:sp>
      <xdr:nvSpPr>
        <xdr:cNvPr id="6" name="Line 6"/>
        <xdr:cNvSpPr>
          <a:spLocks/>
        </xdr:cNvSpPr>
      </xdr:nvSpPr>
      <xdr:spPr>
        <a:xfrm>
          <a:off x="11163300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7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8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9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10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11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12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1857375</xdr:colOff>
      <xdr:row>86</xdr:row>
      <xdr:rowOff>0</xdr:rowOff>
    </xdr:from>
    <xdr:to>
      <xdr:col>10</xdr:col>
      <xdr:colOff>3114675</xdr:colOff>
      <xdr:row>86</xdr:row>
      <xdr:rowOff>0</xdr:rowOff>
    </xdr:to>
    <xdr:sp>
      <xdr:nvSpPr>
        <xdr:cNvPr id="13" name="Line 14"/>
        <xdr:cNvSpPr>
          <a:spLocks/>
        </xdr:cNvSpPr>
      </xdr:nvSpPr>
      <xdr:spPr>
        <a:xfrm>
          <a:off x="12420600" y="25450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14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15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16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17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18" name="Line 122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86</xdr:row>
      <xdr:rowOff>0</xdr:rowOff>
    </xdr:from>
    <xdr:to>
      <xdr:col>10</xdr:col>
      <xdr:colOff>3838575</xdr:colOff>
      <xdr:row>86</xdr:row>
      <xdr:rowOff>0</xdr:rowOff>
    </xdr:to>
    <xdr:sp>
      <xdr:nvSpPr>
        <xdr:cNvPr id="19" name="Line 6"/>
        <xdr:cNvSpPr>
          <a:spLocks/>
        </xdr:cNvSpPr>
      </xdr:nvSpPr>
      <xdr:spPr>
        <a:xfrm>
          <a:off x="11163300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20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21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22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23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24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25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1857375</xdr:colOff>
      <xdr:row>86</xdr:row>
      <xdr:rowOff>0</xdr:rowOff>
    </xdr:from>
    <xdr:to>
      <xdr:col>10</xdr:col>
      <xdr:colOff>3114675</xdr:colOff>
      <xdr:row>86</xdr:row>
      <xdr:rowOff>0</xdr:rowOff>
    </xdr:to>
    <xdr:sp>
      <xdr:nvSpPr>
        <xdr:cNvPr id="26" name="Line 14"/>
        <xdr:cNvSpPr>
          <a:spLocks/>
        </xdr:cNvSpPr>
      </xdr:nvSpPr>
      <xdr:spPr>
        <a:xfrm>
          <a:off x="12420600" y="25450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27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28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29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30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31" name="Line 135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86</xdr:row>
      <xdr:rowOff>0</xdr:rowOff>
    </xdr:from>
    <xdr:to>
      <xdr:col>10</xdr:col>
      <xdr:colOff>3838575</xdr:colOff>
      <xdr:row>86</xdr:row>
      <xdr:rowOff>0</xdr:rowOff>
    </xdr:to>
    <xdr:sp>
      <xdr:nvSpPr>
        <xdr:cNvPr id="32" name="Line 6"/>
        <xdr:cNvSpPr>
          <a:spLocks/>
        </xdr:cNvSpPr>
      </xdr:nvSpPr>
      <xdr:spPr>
        <a:xfrm>
          <a:off x="11163300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33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34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35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36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1857375</xdr:colOff>
      <xdr:row>86</xdr:row>
      <xdr:rowOff>0</xdr:rowOff>
    </xdr:from>
    <xdr:to>
      <xdr:col>10</xdr:col>
      <xdr:colOff>3114675</xdr:colOff>
      <xdr:row>86</xdr:row>
      <xdr:rowOff>0</xdr:rowOff>
    </xdr:to>
    <xdr:sp>
      <xdr:nvSpPr>
        <xdr:cNvPr id="39" name="Line 14"/>
        <xdr:cNvSpPr>
          <a:spLocks/>
        </xdr:cNvSpPr>
      </xdr:nvSpPr>
      <xdr:spPr>
        <a:xfrm>
          <a:off x="12420600" y="25450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40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41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42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43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44" name="Line 148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86</xdr:row>
      <xdr:rowOff>0</xdr:rowOff>
    </xdr:from>
    <xdr:to>
      <xdr:col>10</xdr:col>
      <xdr:colOff>3838575</xdr:colOff>
      <xdr:row>86</xdr:row>
      <xdr:rowOff>0</xdr:rowOff>
    </xdr:to>
    <xdr:sp>
      <xdr:nvSpPr>
        <xdr:cNvPr id="45" name="Line 6"/>
        <xdr:cNvSpPr>
          <a:spLocks/>
        </xdr:cNvSpPr>
      </xdr:nvSpPr>
      <xdr:spPr>
        <a:xfrm>
          <a:off x="11163300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46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47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48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49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50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51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1857375</xdr:colOff>
      <xdr:row>86</xdr:row>
      <xdr:rowOff>0</xdr:rowOff>
    </xdr:from>
    <xdr:to>
      <xdr:col>10</xdr:col>
      <xdr:colOff>3114675</xdr:colOff>
      <xdr:row>86</xdr:row>
      <xdr:rowOff>0</xdr:rowOff>
    </xdr:to>
    <xdr:sp>
      <xdr:nvSpPr>
        <xdr:cNvPr id="52" name="Line 14"/>
        <xdr:cNvSpPr>
          <a:spLocks/>
        </xdr:cNvSpPr>
      </xdr:nvSpPr>
      <xdr:spPr>
        <a:xfrm>
          <a:off x="12420600" y="25450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53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54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55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56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57" name="Line 161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86</xdr:row>
      <xdr:rowOff>0</xdr:rowOff>
    </xdr:from>
    <xdr:to>
      <xdr:col>10</xdr:col>
      <xdr:colOff>3838575</xdr:colOff>
      <xdr:row>86</xdr:row>
      <xdr:rowOff>0</xdr:rowOff>
    </xdr:to>
    <xdr:sp>
      <xdr:nvSpPr>
        <xdr:cNvPr id="58" name="Line 6"/>
        <xdr:cNvSpPr>
          <a:spLocks/>
        </xdr:cNvSpPr>
      </xdr:nvSpPr>
      <xdr:spPr>
        <a:xfrm>
          <a:off x="11163300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59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60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61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62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63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64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1857375</xdr:colOff>
      <xdr:row>86</xdr:row>
      <xdr:rowOff>0</xdr:rowOff>
    </xdr:from>
    <xdr:to>
      <xdr:col>10</xdr:col>
      <xdr:colOff>3114675</xdr:colOff>
      <xdr:row>86</xdr:row>
      <xdr:rowOff>0</xdr:rowOff>
    </xdr:to>
    <xdr:sp>
      <xdr:nvSpPr>
        <xdr:cNvPr id="65" name="Line 14"/>
        <xdr:cNvSpPr>
          <a:spLocks/>
        </xdr:cNvSpPr>
      </xdr:nvSpPr>
      <xdr:spPr>
        <a:xfrm>
          <a:off x="12420600" y="25450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66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67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68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69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70" name="Line 174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86</xdr:row>
      <xdr:rowOff>0</xdr:rowOff>
    </xdr:from>
    <xdr:to>
      <xdr:col>10</xdr:col>
      <xdr:colOff>3838575</xdr:colOff>
      <xdr:row>86</xdr:row>
      <xdr:rowOff>0</xdr:rowOff>
    </xdr:to>
    <xdr:sp>
      <xdr:nvSpPr>
        <xdr:cNvPr id="71" name="Line 6"/>
        <xdr:cNvSpPr>
          <a:spLocks/>
        </xdr:cNvSpPr>
      </xdr:nvSpPr>
      <xdr:spPr>
        <a:xfrm>
          <a:off x="11163300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72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73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74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75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76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77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78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79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80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81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82" name="Line 187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86</xdr:row>
      <xdr:rowOff>0</xdr:rowOff>
    </xdr:from>
    <xdr:to>
      <xdr:col>10</xdr:col>
      <xdr:colOff>3838575</xdr:colOff>
      <xdr:row>86</xdr:row>
      <xdr:rowOff>0</xdr:rowOff>
    </xdr:to>
    <xdr:sp>
      <xdr:nvSpPr>
        <xdr:cNvPr id="83" name="Line 6"/>
        <xdr:cNvSpPr>
          <a:spLocks/>
        </xdr:cNvSpPr>
      </xdr:nvSpPr>
      <xdr:spPr>
        <a:xfrm>
          <a:off x="11163300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84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85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86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87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88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89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16</xdr:col>
      <xdr:colOff>876300</xdr:colOff>
      <xdr:row>9</xdr:row>
      <xdr:rowOff>0</xdr:rowOff>
    </xdr:to>
    <xdr:sp>
      <xdr:nvSpPr>
        <xdr:cNvPr id="90" name="Line 1"/>
        <xdr:cNvSpPr>
          <a:spLocks/>
        </xdr:cNvSpPr>
      </xdr:nvSpPr>
      <xdr:spPr>
        <a:xfrm>
          <a:off x="16135350" y="26574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1295400</xdr:colOff>
      <xdr:row>9</xdr:row>
      <xdr:rowOff>0</xdr:rowOff>
    </xdr:from>
    <xdr:to>
      <xdr:col>1</xdr:col>
      <xdr:colOff>1924050</xdr:colOff>
      <xdr:row>9</xdr:row>
      <xdr:rowOff>0</xdr:rowOff>
    </xdr:to>
    <xdr:sp>
      <xdr:nvSpPr>
        <xdr:cNvPr id="91" name="Line 2"/>
        <xdr:cNvSpPr>
          <a:spLocks/>
        </xdr:cNvSpPr>
      </xdr:nvSpPr>
      <xdr:spPr>
        <a:xfrm>
          <a:off x="221932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2152650</xdr:colOff>
      <xdr:row>9</xdr:row>
      <xdr:rowOff>0</xdr:rowOff>
    </xdr:from>
    <xdr:to>
      <xdr:col>1</xdr:col>
      <xdr:colOff>2781300</xdr:colOff>
      <xdr:row>9</xdr:row>
      <xdr:rowOff>0</xdr:rowOff>
    </xdr:to>
    <xdr:sp>
      <xdr:nvSpPr>
        <xdr:cNvPr id="92" name="Line 3"/>
        <xdr:cNvSpPr>
          <a:spLocks/>
        </xdr:cNvSpPr>
      </xdr:nvSpPr>
      <xdr:spPr>
        <a:xfrm>
          <a:off x="3076575" y="2657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3048000</xdr:colOff>
      <xdr:row>9</xdr:row>
      <xdr:rowOff>0</xdr:rowOff>
    </xdr:from>
    <xdr:to>
      <xdr:col>10</xdr:col>
      <xdr:colOff>2571750</xdr:colOff>
      <xdr:row>9</xdr:row>
      <xdr:rowOff>0</xdr:rowOff>
    </xdr:to>
    <xdr:sp>
      <xdr:nvSpPr>
        <xdr:cNvPr id="93" name="Line 4"/>
        <xdr:cNvSpPr>
          <a:spLocks/>
        </xdr:cNvSpPr>
      </xdr:nvSpPr>
      <xdr:spPr>
        <a:xfrm>
          <a:off x="3971925" y="26574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86</xdr:row>
      <xdr:rowOff>0</xdr:rowOff>
    </xdr:from>
    <xdr:to>
      <xdr:col>9</xdr:col>
      <xdr:colOff>0</xdr:colOff>
      <xdr:row>86</xdr:row>
      <xdr:rowOff>0</xdr:rowOff>
    </xdr:to>
    <xdr:sp>
      <xdr:nvSpPr>
        <xdr:cNvPr id="94" name="Line 200"/>
        <xdr:cNvSpPr>
          <a:spLocks/>
        </xdr:cNvSpPr>
      </xdr:nvSpPr>
      <xdr:spPr>
        <a:xfrm>
          <a:off x="71342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86</xdr:row>
      <xdr:rowOff>0</xdr:rowOff>
    </xdr:from>
    <xdr:to>
      <xdr:col>10</xdr:col>
      <xdr:colOff>3771900</xdr:colOff>
      <xdr:row>86</xdr:row>
      <xdr:rowOff>0</xdr:rowOff>
    </xdr:to>
    <xdr:sp>
      <xdr:nvSpPr>
        <xdr:cNvPr id="95" name="Line 6"/>
        <xdr:cNvSpPr>
          <a:spLocks/>
        </xdr:cNvSpPr>
      </xdr:nvSpPr>
      <xdr:spPr>
        <a:xfrm>
          <a:off x="11096625" y="254508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86</xdr:row>
      <xdr:rowOff>0</xdr:rowOff>
    </xdr:from>
    <xdr:to>
      <xdr:col>16</xdr:col>
      <xdr:colOff>0</xdr:colOff>
      <xdr:row>86</xdr:row>
      <xdr:rowOff>0</xdr:rowOff>
    </xdr:to>
    <xdr:sp>
      <xdr:nvSpPr>
        <xdr:cNvPr id="96" name="Line 8"/>
        <xdr:cNvSpPr>
          <a:spLocks/>
        </xdr:cNvSpPr>
      </xdr:nvSpPr>
      <xdr:spPr>
        <a:xfrm>
          <a:off x="15782925" y="254508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86</xdr:row>
      <xdr:rowOff>0</xdr:rowOff>
    </xdr:from>
    <xdr:to>
      <xdr:col>14</xdr:col>
      <xdr:colOff>219075</xdr:colOff>
      <xdr:row>86</xdr:row>
      <xdr:rowOff>0</xdr:rowOff>
    </xdr:to>
    <xdr:sp>
      <xdr:nvSpPr>
        <xdr:cNvPr id="97" name="Line 9"/>
        <xdr:cNvSpPr>
          <a:spLocks/>
        </xdr:cNvSpPr>
      </xdr:nvSpPr>
      <xdr:spPr>
        <a:xfrm>
          <a:off x="16297275" y="25450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0</xdr:rowOff>
    </xdr:from>
    <xdr:to>
      <xdr:col>5</xdr:col>
      <xdr:colOff>771525</xdr:colOff>
      <xdr:row>15</xdr:row>
      <xdr:rowOff>0</xdr:rowOff>
    </xdr:to>
    <xdr:sp>
      <xdr:nvSpPr>
        <xdr:cNvPr id="98" name="Line 10"/>
        <xdr:cNvSpPr>
          <a:spLocks/>
        </xdr:cNvSpPr>
      </xdr:nvSpPr>
      <xdr:spPr>
        <a:xfrm>
          <a:off x="6134100" y="4486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752475</xdr:colOff>
      <xdr:row>15</xdr:row>
      <xdr:rowOff>0</xdr:rowOff>
    </xdr:to>
    <xdr:sp>
      <xdr:nvSpPr>
        <xdr:cNvPr id="99" name="Line 11"/>
        <xdr:cNvSpPr>
          <a:spLocks/>
        </xdr:cNvSpPr>
      </xdr:nvSpPr>
      <xdr:spPr>
        <a:xfrm>
          <a:off x="9029700" y="448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0</xdr:rowOff>
    </xdr:from>
    <xdr:to>
      <xdr:col>13</xdr:col>
      <xdr:colOff>828675</xdr:colOff>
      <xdr:row>15</xdr:row>
      <xdr:rowOff>0</xdr:rowOff>
    </xdr:to>
    <xdr:sp>
      <xdr:nvSpPr>
        <xdr:cNvPr id="100" name="Line 12"/>
        <xdr:cNvSpPr>
          <a:spLocks/>
        </xdr:cNvSpPr>
      </xdr:nvSpPr>
      <xdr:spPr>
        <a:xfrm>
          <a:off x="15992475" y="44862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16</xdr:col>
      <xdr:colOff>838200</xdr:colOff>
      <xdr:row>15</xdr:row>
      <xdr:rowOff>0</xdr:rowOff>
    </xdr:to>
    <xdr:sp>
      <xdr:nvSpPr>
        <xdr:cNvPr id="101" name="Line 13"/>
        <xdr:cNvSpPr>
          <a:spLocks/>
        </xdr:cNvSpPr>
      </xdr:nvSpPr>
      <xdr:spPr>
        <a:xfrm>
          <a:off x="18402300" y="4486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2" name="Line 5"/>
        <xdr:cNvSpPr>
          <a:spLocks/>
        </xdr:cNvSpPr>
      </xdr:nvSpPr>
      <xdr:spPr>
        <a:xfrm>
          <a:off x="1047750" y="254508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3" name="Line 5"/>
        <xdr:cNvSpPr>
          <a:spLocks/>
        </xdr:cNvSpPr>
      </xdr:nvSpPr>
      <xdr:spPr>
        <a:xfrm>
          <a:off x="1047750" y="254508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4" name="Line 5"/>
        <xdr:cNvSpPr>
          <a:spLocks/>
        </xdr:cNvSpPr>
      </xdr:nvSpPr>
      <xdr:spPr>
        <a:xfrm>
          <a:off x="1047750" y="254508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5" name="Line 5"/>
        <xdr:cNvSpPr>
          <a:spLocks/>
        </xdr:cNvSpPr>
      </xdr:nvSpPr>
      <xdr:spPr>
        <a:xfrm>
          <a:off x="1047750" y="254508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6" name="Line 5"/>
        <xdr:cNvSpPr>
          <a:spLocks/>
        </xdr:cNvSpPr>
      </xdr:nvSpPr>
      <xdr:spPr>
        <a:xfrm>
          <a:off x="1047750" y="254508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107" name="Line 5"/>
        <xdr:cNvSpPr>
          <a:spLocks/>
        </xdr:cNvSpPr>
      </xdr:nvSpPr>
      <xdr:spPr>
        <a:xfrm>
          <a:off x="1047750" y="2545080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86</xdr:row>
      <xdr:rowOff>0</xdr:rowOff>
    </xdr:from>
    <xdr:to>
      <xdr:col>5</xdr:col>
      <xdr:colOff>19050</xdr:colOff>
      <xdr:row>86</xdr:row>
      <xdr:rowOff>0</xdr:rowOff>
    </xdr:to>
    <xdr:sp>
      <xdr:nvSpPr>
        <xdr:cNvPr id="108" name="Line 5"/>
        <xdr:cNvSpPr>
          <a:spLocks/>
        </xdr:cNvSpPr>
      </xdr:nvSpPr>
      <xdr:spPr>
        <a:xfrm>
          <a:off x="1057275" y="25450800"/>
          <a:ext cx="5972175" cy="0"/>
        </a:xfrm>
        <a:custGeom>
          <a:pathLst>
            <a:path h="93" w="641">
              <a:moveTo>
                <a:pt x="0" y="0"/>
              </a:moveTo>
              <a:lnTo>
                <a:pt x="256" y="93"/>
              </a:lnTo>
              <a:lnTo>
                <a:pt x="641" y="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86</xdr:row>
      <xdr:rowOff>0</xdr:rowOff>
    </xdr:from>
    <xdr:to>
      <xdr:col>5</xdr:col>
      <xdr:colOff>38100</xdr:colOff>
      <xdr:row>86</xdr:row>
      <xdr:rowOff>0</xdr:rowOff>
    </xdr:to>
    <xdr:sp>
      <xdr:nvSpPr>
        <xdr:cNvPr id="109" name="Line 5"/>
        <xdr:cNvSpPr>
          <a:spLocks/>
        </xdr:cNvSpPr>
      </xdr:nvSpPr>
      <xdr:spPr>
        <a:xfrm>
          <a:off x="1085850" y="25450800"/>
          <a:ext cx="5962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1"/>
  <sheetViews>
    <sheetView tabSelected="1" zoomScale="66" zoomScaleNormal="66" zoomScalePageLayoutView="0" workbookViewId="0" topLeftCell="D74">
      <selection activeCell="N101" sqref="N101"/>
    </sheetView>
  </sheetViews>
  <sheetFormatPr defaultColWidth="12.57421875" defaultRowHeight="12.75"/>
  <cols>
    <col min="1" max="1" width="13.8515625" style="0" customWidth="1"/>
    <col min="2" max="2" width="61.8515625" style="0" customWidth="1"/>
    <col min="3" max="3" width="11.7109375" style="0" customWidth="1"/>
    <col min="4" max="4" width="10.28125" style="0" customWidth="1"/>
    <col min="5" max="5" width="7.421875" style="0" customWidth="1"/>
    <col min="6" max="6" width="12.8515625" style="0" customWidth="1"/>
    <col min="7" max="7" width="13.28125" style="90" customWidth="1"/>
    <col min="8" max="8" width="12.00390625" style="0" customWidth="1"/>
    <col min="9" max="9" width="12.57421875" style="0" customWidth="1"/>
    <col min="10" max="10" width="2.57421875" style="0" customWidth="1"/>
    <col min="11" max="11" width="65.57421875" style="0" customWidth="1"/>
    <col min="12" max="12" width="10.57421875" style="0" customWidth="1"/>
    <col min="13" max="13" width="7.421875" style="0" customWidth="1"/>
    <col min="14" max="14" width="14.8515625" style="0" customWidth="1"/>
    <col min="15" max="15" width="13.57421875" style="0" customWidth="1"/>
    <col min="16" max="16" width="15.140625" style="0" customWidth="1"/>
    <col min="17" max="17" width="13.140625" style="0" customWidth="1"/>
  </cols>
  <sheetData>
    <row r="1" spans="2:17" ht="23.25" customHeight="1">
      <c r="B1" s="1" t="s">
        <v>0</v>
      </c>
      <c r="C1" s="1"/>
      <c r="D1" s="2"/>
      <c r="E1" s="2"/>
      <c r="F1" s="2"/>
      <c r="G1" s="83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</row>
    <row r="2" spans="2:17" ht="23.25" customHeight="1">
      <c r="B2" s="1"/>
      <c r="C2" s="1"/>
      <c r="D2" s="2"/>
      <c r="E2" s="2"/>
      <c r="F2" s="2"/>
      <c r="G2" s="83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23.25" customHeight="1">
      <c r="B3" s="4" t="s">
        <v>2</v>
      </c>
      <c r="C3" s="4"/>
      <c r="D3" s="5"/>
      <c r="E3" s="5"/>
      <c r="F3" s="5"/>
      <c r="G3" s="84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23.25" customHeight="1">
      <c r="B4" s="4"/>
      <c r="C4" s="4"/>
      <c r="D4" s="5"/>
      <c r="E4" s="5"/>
      <c r="F4" s="5"/>
      <c r="G4" s="84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23.25" customHeight="1">
      <c r="B5" s="6" t="s">
        <v>111</v>
      </c>
      <c r="C5" s="6"/>
      <c r="D5" s="5"/>
      <c r="E5" s="5"/>
      <c r="F5" s="5"/>
      <c r="G5" s="84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12" customFormat="1" ht="23.25" customHeight="1">
      <c r="B6" s="7"/>
      <c r="C6" s="7"/>
      <c r="D6" s="8"/>
      <c r="E6" s="8"/>
      <c r="F6" s="8"/>
      <c r="G6" s="85"/>
      <c r="H6" s="9"/>
      <c r="I6" s="10" t="s">
        <v>3</v>
      </c>
      <c r="J6" s="11"/>
      <c r="K6" s="10"/>
      <c r="L6" s="10"/>
      <c r="M6" s="8"/>
      <c r="N6" s="8"/>
      <c r="O6" s="8"/>
      <c r="P6" s="8"/>
      <c r="Q6" s="8"/>
    </row>
    <row r="7" spans="2:17" ht="23.25" customHeight="1">
      <c r="B7" s="13" t="s">
        <v>90</v>
      </c>
      <c r="C7" s="14"/>
      <c r="D7" s="5"/>
      <c r="E7" s="5"/>
      <c r="F7" s="5"/>
      <c r="G7" s="84"/>
      <c r="H7" s="15"/>
      <c r="I7" s="15"/>
      <c r="J7" s="15"/>
      <c r="K7" s="15"/>
      <c r="L7" s="15"/>
      <c r="M7" s="5"/>
      <c r="N7" s="5"/>
      <c r="O7" s="5"/>
      <c r="P7" s="5"/>
      <c r="Q7" s="5"/>
    </row>
    <row r="8" spans="2:17" ht="23.25" customHeight="1">
      <c r="B8" s="13"/>
      <c r="C8" s="14"/>
      <c r="D8" s="5"/>
      <c r="E8" s="5"/>
      <c r="F8" s="5"/>
      <c r="G8" s="84"/>
      <c r="H8" s="15"/>
      <c r="I8" s="15"/>
      <c r="J8" s="15"/>
      <c r="K8" s="15"/>
      <c r="L8" s="15"/>
      <c r="M8" s="5"/>
      <c r="N8" s="5"/>
      <c r="O8" s="5"/>
      <c r="P8" s="5"/>
      <c r="Q8" s="5"/>
    </row>
    <row r="9" spans="2:17" ht="23.25" customHeight="1">
      <c r="B9" s="1" t="s">
        <v>108</v>
      </c>
      <c r="C9" s="81" t="s">
        <v>91</v>
      </c>
      <c r="D9" s="2"/>
      <c r="E9" s="2"/>
      <c r="F9" s="2"/>
      <c r="G9" s="83"/>
      <c r="H9" s="2"/>
      <c r="I9" s="2"/>
      <c r="J9" s="2"/>
      <c r="K9" s="16"/>
      <c r="L9" s="16"/>
      <c r="M9" s="17" t="s">
        <v>107</v>
      </c>
      <c r="N9" s="18"/>
      <c r="O9" s="18"/>
      <c r="P9" s="19"/>
      <c r="Q9" s="2"/>
    </row>
    <row r="10" spans="2:17" s="23" customFormat="1" ht="23.25" customHeight="1">
      <c r="B10" s="20" t="s">
        <v>4</v>
      </c>
      <c r="C10" s="20"/>
      <c r="D10" s="21" t="s">
        <v>5</v>
      </c>
      <c r="E10" s="21"/>
      <c r="F10" s="21"/>
      <c r="G10" s="86"/>
      <c r="H10" s="21"/>
      <c r="I10" s="21"/>
      <c r="J10" s="21"/>
      <c r="K10" s="22"/>
      <c r="L10" s="22"/>
      <c r="M10" s="5"/>
      <c r="N10" s="22"/>
      <c r="O10" s="22"/>
      <c r="P10" s="22"/>
      <c r="Q10" s="22"/>
    </row>
    <row r="11" spans="2:17" s="23" customFormat="1" ht="23.25" customHeight="1">
      <c r="B11" s="20"/>
      <c r="C11" s="20"/>
      <c r="D11" s="21"/>
      <c r="E11" s="21"/>
      <c r="F11" s="21"/>
      <c r="G11" s="86"/>
      <c r="H11" s="21"/>
      <c r="I11" s="21"/>
      <c r="J11" s="21"/>
      <c r="K11" s="22"/>
      <c r="L11" s="22"/>
      <c r="M11" s="5"/>
      <c r="N11" s="22"/>
      <c r="O11" s="22"/>
      <c r="P11" s="22"/>
      <c r="Q11" s="22"/>
    </row>
    <row r="12" spans="2:17" s="23" customFormat="1" ht="27.75" customHeight="1">
      <c r="B12" s="140" t="s">
        <v>112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22"/>
    </row>
    <row r="13" spans="2:17" ht="23.25" customHeight="1" thickBot="1">
      <c r="B13" s="16"/>
      <c r="C13" s="16"/>
      <c r="D13" s="2"/>
      <c r="E13" s="2"/>
      <c r="F13" s="2"/>
      <c r="G13" s="83"/>
      <c r="H13" s="2"/>
      <c r="I13" s="2"/>
      <c r="J13" s="2"/>
      <c r="K13" s="2"/>
      <c r="L13" s="2"/>
      <c r="M13" s="2"/>
      <c r="N13" s="2"/>
      <c r="O13" s="2"/>
      <c r="P13" s="2"/>
      <c r="Q13" s="24" t="s">
        <v>6</v>
      </c>
    </row>
    <row r="14" spans="2:17" ht="23.25" customHeight="1" thickTop="1">
      <c r="B14" s="25" t="s">
        <v>7</v>
      </c>
      <c r="C14" s="26"/>
      <c r="D14" s="27"/>
      <c r="E14" s="27"/>
      <c r="F14" s="27"/>
      <c r="G14" s="87"/>
      <c r="H14" s="27"/>
      <c r="I14" s="27"/>
      <c r="J14" s="28"/>
      <c r="K14" s="26" t="s">
        <v>8</v>
      </c>
      <c r="L14" s="26"/>
      <c r="M14" s="27"/>
      <c r="N14" s="27"/>
      <c r="O14" s="27"/>
      <c r="P14" s="27"/>
      <c r="Q14" s="29"/>
    </row>
    <row r="15" spans="2:17" ht="23.25" customHeight="1">
      <c r="B15" s="30"/>
      <c r="C15" s="31"/>
      <c r="D15" s="1" t="s">
        <v>113</v>
      </c>
      <c r="E15" s="82"/>
      <c r="F15" s="2"/>
      <c r="G15" s="83"/>
      <c r="H15" s="1" t="s">
        <v>114</v>
      </c>
      <c r="I15" s="2"/>
      <c r="J15" s="32"/>
      <c r="K15" s="2"/>
      <c r="L15" s="2"/>
      <c r="M15" s="1" t="s">
        <v>115</v>
      </c>
      <c r="N15" s="2"/>
      <c r="O15" s="2"/>
      <c r="P15" s="1" t="s">
        <v>116</v>
      </c>
      <c r="Q15" s="33"/>
    </row>
    <row r="16" spans="2:17" s="12" customFormat="1" ht="23.25" customHeight="1" thickBot="1">
      <c r="B16" s="34"/>
      <c r="C16" s="35"/>
      <c r="D16" s="141" t="s">
        <v>9</v>
      </c>
      <c r="E16" s="141"/>
      <c r="F16" s="141"/>
      <c r="G16" s="88"/>
      <c r="H16" s="37" t="s">
        <v>9</v>
      </c>
      <c r="I16" s="38"/>
      <c r="J16" s="39"/>
      <c r="K16" s="35"/>
      <c r="L16" s="35"/>
      <c r="M16" s="141" t="s">
        <v>9</v>
      </c>
      <c r="N16" s="141"/>
      <c r="O16" s="36"/>
      <c r="P16" s="37" t="s">
        <v>9</v>
      </c>
      <c r="Q16" s="40"/>
    </row>
    <row r="17" spans="2:17" ht="23.25" customHeight="1" thickTop="1">
      <c r="B17" s="41"/>
      <c r="C17" s="31"/>
      <c r="D17" s="2"/>
      <c r="E17" s="42" t="s">
        <v>10</v>
      </c>
      <c r="F17" s="19"/>
      <c r="G17" s="89"/>
      <c r="H17" s="19"/>
      <c r="I17" s="19"/>
      <c r="J17" s="32"/>
      <c r="K17" s="2"/>
      <c r="L17" s="2"/>
      <c r="M17" s="42" t="s">
        <v>10</v>
      </c>
      <c r="N17" s="2"/>
      <c r="O17" s="2"/>
      <c r="P17" s="2"/>
      <c r="Q17" s="33"/>
    </row>
    <row r="18" spans="2:17" s="47" customFormat="1" ht="23.25" customHeight="1">
      <c r="B18" s="43" t="s">
        <v>11</v>
      </c>
      <c r="C18" s="44"/>
      <c r="D18" s="2"/>
      <c r="E18" s="45" t="s">
        <v>94</v>
      </c>
      <c r="F18" s="92"/>
      <c r="G18" s="93">
        <v>255193</v>
      </c>
      <c r="H18" s="92"/>
      <c r="I18" s="93">
        <v>33000</v>
      </c>
      <c r="J18" s="32"/>
      <c r="K18" s="46" t="s">
        <v>12</v>
      </c>
      <c r="N18" s="107"/>
      <c r="O18" s="134"/>
      <c r="P18" s="107"/>
      <c r="Q18" s="108"/>
    </row>
    <row r="19" spans="2:17" s="47" customFormat="1" ht="23.25" customHeight="1">
      <c r="B19" s="43"/>
      <c r="C19" s="44"/>
      <c r="D19" s="2"/>
      <c r="E19" s="45"/>
      <c r="F19" s="92"/>
      <c r="G19" s="93"/>
      <c r="H19" s="92"/>
      <c r="I19" s="93"/>
      <c r="J19" s="32"/>
      <c r="K19" s="46"/>
      <c r="N19" s="107"/>
      <c r="O19" s="134"/>
      <c r="P19" s="107"/>
      <c r="Q19" s="108"/>
    </row>
    <row r="20" spans="2:17" s="47" customFormat="1" ht="23.25" customHeight="1">
      <c r="B20" s="127" t="s">
        <v>119</v>
      </c>
      <c r="C20" s="128"/>
      <c r="D20" s="126"/>
      <c r="E20" s="45" t="s">
        <v>121</v>
      </c>
      <c r="F20" s="126"/>
      <c r="G20" s="130">
        <v>4400</v>
      </c>
      <c r="H20" s="131"/>
      <c r="I20" s="132">
        <v>0</v>
      </c>
      <c r="J20" s="125"/>
      <c r="K20" s="55" t="s">
        <v>17</v>
      </c>
      <c r="L20" s="16"/>
      <c r="M20" s="45"/>
      <c r="N20" s="92"/>
      <c r="O20" s="133">
        <v>0</v>
      </c>
      <c r="P20" s="92"/>
      <c r="Q20" s="112">
        <v>6950</v>
      </c>
    </row>
    <row r="21" spans="2:17" s="47" customFormat="1" ht="23.25" customHeight="1">
      <c r="B21" s="48"/>
      <c r="C21" s="49"/>
      <c r="D21" s="50"/>
      <c r="E21" s="50"/>
      <c r="F21" s="94"/>
      <c r="G21" s="129"/>
      <c r="H21" s="94"/>
      <c r="I21" s="95"/>
      <c r="J21" s="32"/>
      <c r="K21" s="56"/>
      <c r="L21" s="19"/>
      <c r="M21" s="19"/>
      <c r="N21" s="92"/>
      <c r="O21" s="135"/>
      <c r="P21" s="92"/>
      <c r="Q21" s="109"/>
    </row>
    <row r="22" spans="2:17" s="47" customFormat="1" ht="23.25" customHeight="1">
      <c r="B22" s="43" t="s">
        <v>13</v>
      </c>
      <c r="C22" s="44"/>
      <c r="D22" s="2"/>
      <c r="E22" s="45" t="s">
        <v>122</v>
      </c>
      <c r="F22" s="93"/>
      <c r="G22" s="93">
        <f>SUM(F23:F25)</f>
        <v>128858</v>
      </c>
      <c r="H22" s="92"/>
      <c r="I22" s="93">
        <f>SUM(H23:H25)</f>
        <v>396154</v>
      </c>
      <c r="J22" s="32"/>
      <c r="K22" s="1" t="s">
        <v>20</v>
      </c>
      <c r="L22" s="16"/>
      <c r="M22" s="45" t="s">
        <v>96</v>
      </c>
      <c r="N22" s="92"/>
      <c r="O22" s="133">
        <f>SUM(N23:N25)</f>
        <v>60085</v>
      </c>
      <c r="P22" s="92"/>
      <c r="Q22" s="112">
        <f>SUM(P23:P25)</f>
        <v>49722</v>
      </c>
    </row>
    <row r="23" spans="2:17" s="47" customFormat="1" ht="23.25" customHeight="1">
      <c r="B23" s="54" t="s">
        <v>14</v>
      </c>
      <c r="C23" s="44"/>
      <c r="D23" s="16"/>
      <c r="E23" s="16"/>
      <c r="F23" s="93">
        <v>105864</v>
      </c>
      <c r="G23" s="92"/>
      <c r="H23" s="93">
        <v>347566</v>
      </c>
      <c r="I23" s="92"/>
      <c r="J23" s="32"/>
      <c r="K23" s="16" t="s">
        <v>22</v>
      </c>
      <c r="L23" s="16"/>
      <c r="M23" s="16"/>
      <c r="N23" s="93">
        <v>23459</v>
      </c>
      <c r="O23" s="135"/>
      <c r="P23" s="93">
        <v>19605</v>
      </c>
      <c r="Q23" s="109"/>
    </row>
    <row r="24" spans="2:17" s="47" customFormat="1" ht="23.25" customHeight="1">
      <c r="B24" s="54" t="s">
        <v>110</v>
      </c>
      <c r="C24" s="44"/>
      <c r="D24" s="16"/>
      <c r="E24" s="16"/>
      <c r="F24" s="93">
        <v>22992</v>
      </c>
      <c r="G24" s="92"/>
      <c r="H24" s="93">
        <v>48586</v>
      </c>
      <c r="I24" s="92"/>
      <c r="J24" s="32"/>
      <c r="K24" s="16" t="s">
        <v>23</v>
      </c>
      <c r="L24" s="16"/>
      <c r="M24" s="16"/>
      <c r="N24" s="93">
        <v>2905</v>
      </c>
      <c r="O24" s="135"/>
      <c r="P24" s="93">
        <v>1177</v>
      </c>
      <c r="Q24" s="109"/>
    </row>
    <row r="25" spans="2:17" s="47" customFormat="1" ht="23.25" customHeight="1">
      <c r="B25" s="54" t="s">
        <v>16</v>
      </c>
      <c r="C25" s="44"/>
      <c r="D25" s="16"/>
      <c r="E25" s="16"/>
      <c r="F25" s="93">
        <v>2</v>
      </c>
      <c r="G25" s="92"/>
      <c r="H25" s="93">
        <v>2</v>
      </c>
      <c r="I25" s="92"/>
      <c r="J25" s="32"/>
      <c r="K25" s="16" t="s">
        <v>24</v>
      </c>
      <c r="L25" s="16"/>
      <c r="M25" s="16"/>
      <c r="N25" s="93">
        <v>33721</v>
      </c>
      <c r="O25" s="135"/>
      <c r="P25" s="93">
        <v>28940</v>
      </c>
      <c r="Q25" s="109"/>
    </row>
    <row r="26" spans="2:17" s="47" customFormat="1" ht="23.25" customHeight="1">
      <c r="B26" s="59"/>
      <c r="C26" s="44"/>
      <c r="D26" s="16"/>
      <c r="E26" s="16"/>
      <c r="F26" s="93"/>
      <c r="G26" s="92"/>
      <c r="H26" s="93"/>
      <c r="I26" s="92"/>
      <c r="J26" s="32"/>
      <c r="K26" s="19"/>
      <c r="L26" s="19"/>
      <c r="M26" s="19"/>
      <c r="N26" s="92"/>
      <c r="O26" s="135"/>
      <c r="P26" s="92"/>
      <c r="Q26" s="109"/>
    </row>
    <row r="27" spans="2:17" s="47" customFormat="1" ht="23.25" customHeight="1">
      <c r="B27" s="43" t="s">
        <v>19</v>
      </c>
      <c r="C27" s="44"/>
      <c r="D27" s="2"/>
      <c r="E27" s="45" t="s">
        <v>123</v>
      </c>
      <c r="F27" s="92"/>
      <c r="G27" s="93">
        <f>+F29+F34+F38</f>
        <v>6235830</v>
      </c>
      <c r="H27" s="92"/>
      <c r="I27" s="93">
        <f>+H29+H34+H38</f>
        <v>6005214</v>
      </c>
      <c r="J27" s="32"/>
      <c r="K27" s="1" t="s">
        <v>26</v>
      </c>
      <c r="L27" s="16"/>
      <c r="M27" s="45" t="s">
        <v>97</v>
      </c>
      <c r="N27" s="92"/>
      <c r="O27" s="133">
        <f>SUM(N28:N28)</f>
        <v>6016683</v>
      </c>
      <c r="P27" s="92"/>
      <c r="Q27" s="112">
        <f>SUM(P28:P28)</f>
        <v>5867813</v>
      </c>
    </row>
    <row r="28" spans="2:17" s="47" customFormat="1" ht="23.25" customHeight="1">
      <c r="B28" s="59"/>
      <c r="C28" s="44"/>
      <c r="D28" s="2"/>
      <c r="E28" s="2"/>
      <c r="F28" s="92"/>
      <c r="G28" s="92"/>
      <c r="H28" s="92"/>
      <c r="I28" s="92"/>
      <c r="J28" s="32"/>
      <c r="K28" s="55" t="s">
        <v>27</v>
      </c>
      <c r="L28" s="51"/>
      <c r="M28" s="16"/>
      <c r="N28" s="93">
        <v>6016683</v>
      </c>
      <c r="O28" s="135"/>
      <c r="P28" s="93">
        <v>5867813</v>
      </c>
      <c r="Q28" s="109"/>
    </row>
    <row r="29" spans="2:17" s="47" customFormat="1" ht="23.25" customHeight="1">
      <c r="B29" s="63" t="s">
        <v>42</v>
      </c>
      <c r="C29" s="53"/>
      <c r="D29" s="51"/>
      <c r="E29" s="51"/>
      <c r="F29" s="95">
        <f>SUM(F30:F32)</f>
        <v>6298823</v>
      </c>
      <c r="G29" s="94"/>
      <c r="H29" s="95">
        <f>SUM(H30:H32)</f>
        <v>6065878</v>
      </c>
      <c r="I29" s="94"/>
      <c r="J29" s="64"/>
      <c r="K29" s="51"/>
      <c r="L29" s="51"/>
      <c r="M29" s="16"/>
      <c r="N29" s="93"/>
      <c r="O29" s="135"/>
      <c r="P29" s="93"/>
      <c r="Q29" s="109"/>
    </row>
    <row r="30" spans="2:17" s="47" customFormat="1" ht="23.25" customHeight="1">
      <c r="B30" s="59" t="s">
        <v>21</v>
      </c>
      <c r="C30" s="44"/>
      <c r="D30" s="16"/>
      <c r="E30" s="16"/>
      <c r="F30" s="93">
        <v>6298823</v>
      </c>
      <c r="G30" s="92"/>
      <c r="H30" s="93">
        <v>6065878</v>
      </c>
      <c r="I30" s="92"/>
      <c r="J30" s="64"/>
      <c r="K30" s="1" t="s">
        <v>28</v>
      </c>
      <c r="L30" s="16"/>
      <c r="M30" s="45" t="s">
        <v>98</v>
      </c>
      <c r="N30" s="92"/>
      <c r="O30" s="133">
        <f>SUM(N31:N32)</f>
        <v>1769</v>
      </c>
      <c r="P30" s="92"/>
      <c r="Q30" s="112">
        <f>SUM(P31:P32)</f>
        <v>1727</v>
      </c>
    </row>
    <row r="31" spans="2:17" s="47" customFormat="1" ht="23.25" customHeight="1">
      <c r="B31" s="59" t="s">
        <v>25</v>
      </c>
      <c r="C31" s="44"/>
      <c r="D31" s="16"/>
      <c r="E31" s="16"/>
      <c r="F31" s="93">
        <v>316</v>
      </c>
      <c r="G31" s="92"/>
      <c r="H31" s="93">
        <v>316</v>
      </c>
      <c r="I31" s="92"/>
      <c r="J31" s="64"/>
      <c r="K31" s="16" t="s">
        <v>29</v>
      </c>
      <c r="L31" s="16"/>
      <c r="M31" s="16"/>
      <c r="N31" s="93">
        <v>1734</v>
      </c>
      <c r="O31" s="135"/>
      <c r="P31" s="93">
        <v>1727</v>
      </c>
      <c r="Q31" s="109"/>
    </row>
    <row r="32" spans="2:17" s="47" customFormat="1" ht="23.25" customHeight="1">
      <c r="B32" s="59" t="s">
        <v>30</v>
      </c>
      <c r="C32" s="44"/>
      <c r="D32" s="16"/>
      <c r="E32" s="16"/>
      <c r="F32" s="103">
        <v>-316</v>
      </c>
      <c r="G32" s="92"/>
      <c r="H32" s="103">
        <v>-316</v>
      </c>
      <c r="I32" s="92"/>
      <c r="J32" s="32"/>
      <c r="K32" s="16" t="s">
        <v>120</v>
      </c>
      <c r="L32" s="16"/>
      <c r="M32" s="16"/>
      <c r="N32" s="93">
        <v>35</v>
      </c>
      <c r="O32" s="135"/>
      <c r="P32" s="93">
        <v>0</v>
      </c>
      <c r="Q32" s="109"/>
    </row>
    <row r="33" spans="2:17" s="47" customFormat="1" ht="23.25" customHeight="1">
      <c r="B33" s="30"/>
      <c r="C33" s="31"/>
      <c r="D33" s="2"/>
      <c r="E33" s="2"/>
      <c r="F33" s="92"/>
      <c r="G33" s="92"/>
      <c r="H33" s="92"/>
      <c r="I33" s="92"/>
      <c r="J33" s="32"/>
      <c r="K33" s="1"/>
      <c r="L33" s="16"/>
      <c r="M33" s="2"/>
      <c r="N33" s="92"/>
      <c r="O33" s="133"/>
      <c r="P33" s="92"/>
      <c r="Q33" s="112"/>
    </row>
    <row r="34" spans="2:17" s="47" customFormat="1" ht="23.25" customHeight="1">
      <c r="B34" s="59" t="s">
        <v>45</v>
      </c>
      <c r="C34" s="44"/>
      <c r="D34" s="16"/>
      <c r="E34" s="16"/>
      <c r="F34" s="93">
        <f>SUM(F35:F36)</f>
        <v>0</v>
      </c>
      <c r="G34" s="92"/>
      <c r="H34" s="93">
        <f>SUM(H35:H36)</f>
        <v>0</v>
      </c>
      <c r="I34" s="92"/>
      <c r="J34" s="32"/>
      <c r="K34" s="1" t="s">
        <v>31</v>
      </c>
      <c r="L34" s="16"/>
      <c r="M34" s="45" t="s">
        <v>99</v>
      </c>
      <c r="N34" s="92"/>
      <c r="O34" s="133">
        <f>SUM(N35:N36)</f>
        <v>15090</v>
      </c>
      <c r="P34" s="92"/>
      <c r="Q34" s="112">
        <f>SUM(P35:P36)</f>
        <v>7596</v>
      </c>
    </row>
    <row r="35" spans="2:17" s="47" customFormat="1" ht="23.25" customHeight="1">
      <c r="B35" s="59" t="s">
        <v>25</v>
      </c>
      <c r="C35" s="44"/>
      <c r="D35" s="16"/>
      <c r="E35" s="16"/>
      <c r="F35" s="93">
        <v>172</v>
      </c>
      <c r="G35" s="92"/>
      <c r="H35" s="93">
        <v>172</v>
      </c>
      <c r="I35" s="92"/>
      <c r="J35" s="32"/>
      <c r="K35" s="16" t="s">
        <v>32</v>
      </c>
      <c r="L35" s="16"/>
      <c r="M35" s="16"/>
      <c r="N35" s="93">
        <v>15027</v>
      </c>
      <c r="O35" s="135"/>
      <c r="P35" s="93">
        <v>7566</v>
      </c>
      <c r="Q35" s="109"/>
    </row>
    <row r="36" spans="2:17" s="47" customFormat="1" ht="23.25" customHeight="1">
      <c r="B36" s="59" t="s">
        <v>30</v>
      </c>
      <c r="C36" s="44"/>
      <c r="D36" s="16"/>
      <c r="E36" s="16"/>
      <c r="F36" s="103">
        <v>-172</v>
      </c>
      <c r="G36" s="92"/>
      <c r="H36" s="103">
        <v>-172</v>
      </c>
      <c r="I36" s="92"/>
      <c r="J36" s="32"/>
      <c r="K36" s="16" t="s">
        <v>15</v>
      </c>
      <c r="L36" s="16"/>
      <c r="M36" s="16"/>
      <c r="N36" s="93">
        <v>63</v>
      </c>
      <c r="O36" s="135"/>
      <c r="P36" s="93">
        <v>30</v>
      </c>
      <c r="Q36" s="109"/>
    </row>
    <row r="37" spans="2:17" s="47" customFormat="1" ht="23.25" customHeight="1">
      <c r="B37" s="59"/>
      <c r="C37" s="44"/>
      <c r="D37" s="2"/>
      <c r="E37" s="2"/>
      <c r="F37" s="92"/>
      <c r="G37" s="92"/>
      <c r="H37" s="92"/>
      <c r="I37" s="92"/>
      <c r="J37" s="32"/>
      <c r="K37" s="19"/>
      <c r="L37" s="19"/>
      <c r="M37" s="19"/>
      <c r="N37" s="92"/>
      <c r="O37" s="135"/>
      <c r="P37" s="92"/>
      <c r="Q37" s="109"/>
    </row>
    <row r="38" spans="2:17" s="47" customFormat="1" ht="23.25" customHeight="1">
      <c r="B38" s="59" t="s">
        <v>50</v>
      </c>
      <c r="C38" s="44"/>
      <c r="D38" s="2"/>
      <c r="E38" s="2"/>
      <c r="F38" s="103">
        <v>-62993</v>
      </c>
      <c r="G38" s="91"/>
      <c r="H38" s="103">
        <v>-60664</v>
      </c>
      <c r="I38" s="91"/>
      <c r="J38" s="32"/>
      <c r="K38" s="61" t="s">
        <v>33</v>
      </c>
      <c r="L38" s="16"/>
      <c r="M38" s="2"/>
      <c r="N38" s="92"/>
      <c r="O38" s="133">
        <f>SUM(O18:O36)</f>
        <v>6093627</v>
      </c>
      <c r="P38" s="92"/>
      <c r="Q38" s="112">
        <f>SUM(Q18:Q36)</f>
        <v>5933808</v>
      </c>
    </row>
    <row r="39" spans="2:17" s="47" customFormat="1" ht="23.25" customHeight="1">
      <c r="B39" s="59"/>
      <c r="C39" s="44"/>
      <c r="D39" s="2"/>
      <c r="E39" s="2"/>
      <c r="F39" s="92"/>
      <c r="G39" s="92"/>
      <c r="H39" s="92"/>
      <c r="I39" s="92"/>
      <c r="J39" s="32"/>
      <c r="K39" s="1"/>
      <c r="L39" s="16"/>
      <c r="M39" s="2"/>
      <c r="N39" s="92"/>
      <c r="O39" s="133"/>
      <c r="P39" s="92"/>
      <c r="Q39" s="112"/>
    </row>
    <row r="40" spans="2:17" s="47" customFormat="1" ht="23.25" customHeight="1">
      <c r="B40" s="43" t="s">
        <v>52</v>
      </c>
      <c r="C40" s="44"/>
      <c r="D40" s="2"/>
      <c r="E40" s="45" t="s">
        <v>124</v>
      </c>
      <c r="F40" s="92"/>
      <c r="G40" s="93">
        <f>SUM(F41:F43)</f>
        <v>88328</v>
      </c>
      <c r="H40" s="92"/>
      <c r="I40" s="93">
        <f>SUM(H41:H43)</f>
        <v>61445</v>
      </c>
      <c r="J40" s="32"/>
      <c r="K40" s="16"/>
      <c r="L40" s="16"/>
      <c r="M40" s="16"/>
      <c r="N40" s="93"/>
      <c r="O40" s="135"/>
      <c r="P40" s="93"/>
      <c r="Q40" s="109"/>
    </row>
    <row r="41" spans="2:17" s="47" customFormat="1" ht="23.25" customHeight="1">
      <c r="B41" s="59" t="s">
        <v>53</v>
      </c>
      <c r="C41" s="44"/>
      <c r="D41" s="16"/>
      <c r="E41" s="16"/>
      <c r="F41" s="93">
        <v>80107</v>
      </c>
      <c r="G41" s="92"/>
      <c r="H41" s="93">
        <v>55532</v>
      </c>
      <c r="I41" s="92"/>
      <c r="J41" s="32"/>
      <c r="K41" s="61" t="s">
        <v>34</v>
      </c>
      <c r="L41" s="16"/>
      <c r="M41" s="2"/>
      <c r="N41" s="92"/>
      <c r="O41" s="133"/>
      <c r="P41" s="92"/>
      <c r="Q41" s="112"/>
    </row>
    <row r="42" spans="2:17" s="47" customFormat="1" ht="23.25" customHeight="1">
      <c r="B42" s="59" t="s">
        <v>54</v>
      </c>
      <c r="C42" s="44"/>
      <c r="D42" s="16"/>
      <c r="E42" s="16"/>
      <c r="F42" s="93">
        <v>8276</v>
      </c>
      <c r="G42" s="92"/>
      <c r="H42" s="93">
        <v>6429</v>
      </c>
      <c r="I42" s="92"/>
      <c r="J42" s="32"/>
      <c r="K42" s="2"/>
      <c r="L42" s="2"/>
      <c r="M42" s="2"/>
      <c r="N42" s="92"/>
      <c r="O42" s="135"/>
      <c r="P42" s="92"/>
      <c r="Q42" s="109"/>
    </row>
    <row r="43" spans="2:17" s="47" customFormat="1" ht="23.25" customHeight="1">
      <c r="B43" s="63" t="s">
        <v>30</v>
      </c>
      <c r="C43" s="44"/>
      <c r="D43" s="16"/>
      <c r="E43" s="16"/>
      <c r="F43" s="103">
        <v>-55</v>
      </c>
      <c r="G43" s="92"/>
      <c r="H43" s="103">
        <v>-516</v>
      </c>
      <c r="I43" s="92"/>
      <c r="J43" s="32"/>
      <c r="K43" s="1" t="s">
        <v>35</v>
      </c>
      <c r="L43" s="16"/>
      <c r="M43" s="45" t="s">
        <v>100</v>
      </c>
      <c r="N43" s="92"/>
      <c r="O43" s="133">
        <v>168276</v>
      </c>
      <c r="P43" s="92"/>
      <c r="Q43" s="112">
        <v>156607</v>
      </c>
    </row>
    <row r="44" spans="2:17" s="47" customFormat="1" ht="23.25" customHeight="1">
      <c r="B44" s="63"/>
      <c r="C44" s="53"/>
      <c r="D44" s="51"/>
      <c r="E44" s="51"/>
      <c r="F44" s="95"/>
      <c r="G44" s="94"/>
      <c r="H44" s="95"/>
      <c r="I44" s="94"/>
      <c r="J44" s="32"/>
      <c r="K44" s="16" t="s">
        <v>36</v>
      </c>
      <c r="L44" s="16"/>
      <c r="M44" s="16"/>
      <c r="N44" s="93">
        <v>168275936</v>
      </c>
      <c r="O44" s="135"/>
      <c r="P44" s="93">
        <v>156606626</v>
      </c>
      <c r="Q44" s="109"/>
    </row>
    <row r="45" spans="2:17" s="47" customFormat="1" ht="23.25" customHeight="1">
      <c r="B45" s="43" t="s">
        <v>55</v>
      </c>
      <c r="C45" s="44"/>
      <c r="D45" s="2"/>
      <c r="E45" s="45" t="s">
        <v>125</v>
      </c>
      <c r="F45" s="92"/>
      <c r="G45" s="93">
        <f>SUM(F46:F48)</f>
        <v>0</v>
      </c>
      <c r="H45" s="92"/>
      <c r="I45" s="93">
        <f>SUM(H46:H48)</f>
        <v>742</v>
      </c>
      <c r="J45" s="32"/>
      <c r="K45" s="16" t="s">
        <v>37</v>
      </c>
      <c r="L45" s="16"/>
      <c r="M45" s="16"/>
      <c r="N45" s="111">
        <v>1000</v>
      </c>
      <c r="O45" s="135"/>
      <c r="P45" s="111">
        <v>1000</v>
      </c>
      <c r="Q45" s="109"/>
    </row>
    <row r="46" spans="2:17" s="47" customFormat="1" ht="23.25" customHeight="1">
      <c r="B46" s="63" t="s">
        <v>56</v>
      </c>
      <c r="C46" s="62"/>
      <c r="D46" s="16"/>
      <c r="E46" s="16"/>
      <c r="F46" s="93">
        <v>0</v>
      </c>
      <c r="G46" s="92"/>
      <c r="H46" s="93">
        <v>3</v>
      </c>
      <c r="I46" s="92"/>
      <c r="J46" s="32"/>
      <c r="K46" s="19"/>
      <c r="L46" s="19"/>
      <c r="M46" s="19"/>
      <c r="N46" s="92"/>
      <c r="O46" s="135"/>
      <c r="P46" s="92"/>
      <c r="Q46" s="109"/>
    </row>
    <row r="47" spans="2:17" s="47" customFormat="1" ht="23.25" customHeight="1">
      <c r="B47" s="63" t="s">
        <v>57</v>
      </c>
      <c r="C47" s="62"/>
      <c r="D47" s="16"/>
      <c r="E47" s="16"/>
      <c r="F47" s="93">
        <v>983</v>
      </c>
      <c r="G47" s="92"/>
      <c r="H47" s="93">
        <v>1755</v>
      </c>
      <c r="I47" s="92"/>
      <c r="J47" s="32"/>
      <c r="K47" s="1" t="s">
        <v>38</v>
      </c>
      <c r="L47" s="16"/>
      <c r="M47" s="45" t="s">
        <v>100</v>
      </c>
      <c r="N47" s="92"/>
      <c r="O47" s="133">
        <f>SUM(N48:N49)</f>
        <v>299617</v>
      </c>
      <c r="P47" s="92"/>
      <c r="Q47" s="112">
        <f>SUM(P48:P49)</f>
        <v>262647</v>
      </c>
    </row>
    <row r="48" spans="2:17" s="47" customFormat="1" ht="23.25" customHeight="1">
      <c r="B48" s="59" t="s">
        <v>18</v>
      </c>
      <c r="C48" s="44"/>
      <c r="D48" s="16"/>
      <c r="E48" s="16"/>
      <c r="F48" s="103">
        <v>-983</v>
      </c>
      <c r="G48" s="92"/>
      <c r="H48" s="103">
        <v>-1016</v>
      </c>
      <c r="I48" s="92"/>
      <c r="J48" s="32"/>
      <c r="K48" s="51" t="s">
        <v>39</v>
      </c>
      <c r="L48" s="51"/>
      <c r="M48" s="51"/>
      <c r="N48" s="95">
        <v>294870</v>
      </c>
      <c r="O48" s="136"/>
      <c r="P48" s="95">
        <v>257679</v>
      </c>
      <c r="Q48" s="122"/>
    </row>
    <row r="49" spans="2:17" s="47" customFormat="1" ht="23.25" customHeight="1">
      <c r="B49" s="63"/>
      <c r="C49" s="62"/>
      <c r="D49" s="16"/>
      <c r="E49" s="16"/>
      <c r="F49" s="93"/>
      <c r="G49" s="92"/>
      <c r="H49" s="93"/>
      <c r="I49" s="92"/>
      <c r="J49" s="32"/>
      <c r="K49" s="51" t="s">
        <v>40</v>
      </c>
      <c r="L49" s="51"/>
      <c r="M49" s="51"/>
      <c r="N49" s="95">
        <v>4747</v>
      </c>
      <c r="O49" s="136"/>
      <c r="P49" s="95">
        <v>4968</v>
      </c>
      <c r="Q49" s="122"/>
    </row>
    <row r="50" spans="2:17" s="47" customFormat="1" ht="23.25" customHeight="1">
      <c r="B50" s="43" t="s">
        <v>58</v>
      </c>
      <c r="C50" s="44"/>
      <c r="D50" s="2"/>
      <c r="E50" s="45" t="s">
        <v>126</v>
      </c>
      <c r="F50" s="92"/>
      <c r="G50" s="93">
        <f>SUM(F51:F55)</f>
        <v>2064</v>
      </c>
      <c r="H50" s="92"/>
      <c r="I50" s="93">
        <f>SUM(H51:H55)</f>
        <v>1973</v>
      </c>
      <c r="J50" s="32"/>
      <c r="K50" s="55"/>
      <c r="L50" s="51"/>
      <c r="M50" s="50"/>
      <c r="N50" s="94"/>
      <c r="O50" s="129"/>
      <c r="P50" s="94"/>
      <c r="Q50" s="123"/>
    </row>
    <row r="51" spans="2:17" s="47" customFormat="1" ht="23.25" customHeight="1">
      <c r="B51" s="59" t="s">
        <v>59</v>
      </c>
      <c r="C51" s="44"/>
      <c r="D51" s="16"/>
      <c r="E51" s="16"/>
      <c r="F51" s="93">
        <f>508+3019</f>
        <v>3527</v>
      </c>
      <c r="G51" s="92"/>
      <c r="H51" s="93">
        <f>508+3019</f>
        <v>3527</v>
      </c>
      <c r="I51" s="92"/>
      <c r="J51" s="32"/>
      <c r="K51" s="55" t="s">
        <v>41</v>
      </c>
      <c r="L51" s="51"/>
      <c r="M51" s="45" t="s">
        <v>100</v>
      </c>
      <c r="N51" s="94"/>
      <c r="O51" s="129">
        <f>SUM(N52:N54)</f>
        <v>122627</v>
      </c>
      <c r="P51" s="94"/>
      <c r="Q51" s="123">
        <f>SUM(P52:P54)</f>
        <v>122546</v>
      </c>
    </row>
    <row r="52" spans="2:17" s="47" customFormat="1" ht="23.25" customHeight="1">
      <c r="B52" s="59" t="s">
        <v>60</v>
      </c>
      <c r="C52" s="44"/>
      <c r="D52" s="16"/>
      <c r="E52" s="16"/>
      <c r="F52" s="93">
        <v>1496</v>
      </c>
      <c r="G52" s="92"/>
      <c r="H52" s="93">
        <v>1293</v>
      </c>
      <c r="I52" s="92"/>
      <c r="J52" s="32"/>
      <c r="K52" s="51" t="s">
        <v>43</v>
      </c>
      <c r="L52" s="51"/>
      <c r="M52" s="51"/>
      <c r="N52" s="95">
        <v>4741</v>
      </c>
      <c r="O52" s="136"/>
      <c r="P52" s="95">
        <f>+H63</f>
        <v>4660</v>
      </c>
      <c r="Q52" s="122"/>
    </row>
    <row r="53" spans="2:17" s="47" customFormat="1" ht="23.25" customHeight="1">
      <c r="B53" s="59" t="s">
        <v>61</v>
      </c>
      <c r="C53" s="44"/>
      <c r="D53" s="16"/>
      <c r="E53" s="16"/>
      <c r="F53" s="93">
        <v>1456</v>
      </c>
      <c r="G53" s="92"/>
      <c r="H53" s="93">
        <v>1564</v>
      </c>
      <c r="I53" s="92"/>
      <c r="J53" s="32"/>
      <c r="K53" s="51" t="s">
        <v>44</v>
      </c>
      <c r="L53" s="51"/>
      <c r="M53" s="51"/>
      <c r="N53" s="95">
        <v>113351</v>
      </c>
      <c r="O53" s="136"/>
      <c r="P53" s="95">
        <v>113351</v>
      </c>
      <c r="Q53" s="122"/>
    </row>
    <row r="54" spans="2:17" s="47" customFormat="1" ht="23.25" customHeight="1">
      <c r="B54" s="59" t="s">
        <v>54</v>
      </c>
      <c r="C54" s="44"/>
      <c r="D54" s="16"/>
      <c r="E54" s="16"/>
      <c r="F54" s="93">
        <v>478</v>
      </c>
      <c r="G54" s="92"/>
      <c r="H54" s="93">
        <v>353</v>
      </c>
      <c r="I54" s="92"/>
      <c r="J54" s="32"/>
      <c r="K54" s="51" t="s">
        <v>15</v>
      </c>
      <c r="L54" s="51"/>
      <c r="M54" s="51"/>
      <c r="N54" s="95">
        <v>4535</v>
      </c>
      <c r="O54" s="136"/>
      <c r="P54" s="95">
        <v>4535</v>
      </c>
      <c r="Q54" s="122"/>
    </row>
    <row r="55" spans="2:17" s="47" customFormat="1" ht="23.25" customHeight="1">
      <c r="B55" s="59" t="s">
        <v>62</v>
      </c>
      <c r="C55" s="44"/>
      <c r="D55" s="16"/>
      <c r="E55" s="16"/>
      <c r="F55" s="103">
        <v>-4893</v>
      </c>
      <c r="G55" s="92"/>
      <c r="H55" s="103">
        <v>-4764</v>
      </c>
      <c r="I55" s="92"/>
      <c r="J55" s="32"/>
      <c r="K55" s="66"/>
      <c r="L55" s="57"/>
      <c r="M55" s="51"/>
      <c r="N55" s="95"/>
      <c r="O55" s="136"/>
      <c r="P55" s="95"/>
      <c r="Q55" s="122"/>
    </row>
    <row r="56" spans="2:17" s="47" customFormat="1" ht="23.25" customHeight="1">
      <c r="B56" s="59"/>
      <c r="C56" s="44"/>
      <c r="D56" s="16"/>
      <c r="E56" s="16"/>
      <c r="F56" s="102"/>
      <c r="G56" s="92"/>
      <c r="H56" s="102"/>
      <c r="I56" s="92"/>
      <c r="J56" s="32"/>
      <c r="K56" s="1"/>
      <c r="L56" s="16"/>
      <c r="M56" s="2"/>
      <c r="N56" s="92"/>
      <c r="O56" s="133"/>
      <c r="P56" s="92"/>
      <c r="Q56" s="112"/>
    </row>
    <row r="57" spans="2:17" s="47" customFormat="1" ht="23.25" customHeight="1">
      <c r="B57" s="43" t="s">
        <v>63</v>
      </c>
      <c r="C57" s="44"/>
      <c r="D57" s="2"/>
      <c r="E57" s="45" t="s">
        <v>127</v>
      </c>
      <c r="F57" s="92"/>
      <c r="G57" s="93">
        <f>SUM(F58:F61)</f>
        <v>22472</v>
      </c>
      <c r="H57" s="92"/>
      <c r="I57" s="93">
        <f>SUM(H58:H61)</f>
        <v>21059</v>
      </c>
      <c r="J57" s="32"/>
      <c r="K57" s="1" t="s">
        <v>46</v>
      </c>
      <c r="L57" s="16"/>
      <c r="M57" s="2"/>
      <c r="N57" s="92"/>
      <c r="O57" s="133">
        <v>57739</v>
      </c>
      <c r="P57" s="92"/>
      <c r="Q57" s="112">
        <v>48639</v>
      </c>
    </row>
    <row r="58" spans="2:17" s="47" customFormat="1" ht="23.25" customHeight="1">
      <c r="B58" s="59" t="s">
        <v>64</v>
      </c>
      <c r="C58" s="44"/>
      <c r="D58" s="16"/>
      <c r="E58" s="16"/>
      <c r="F58" s="93">
        <v>55</v>
      </c>
      <c r="G58" s="92"/>
      <c r="H58" s="93">
        <v>55</v>
      </c>
      <c r="I58" s="92"/>
      <c r="J58" s="32"/>
      <c r="K58" s="1" t="s">
        <v>47</v>
      </c>
      <c r="L58" s="16"/>
      <c r="M58" s="2"/>
      <c r="N58" s="92"/>
      <c r="O58" s="133"/>
      <c r="P58" s="92"/>
      <c r="Q58" s="112" t="s">
        <v>47</v>
      </c>
    </row>
    <row r="59" spans="2:17" s="47" customFormat="1" ht="23.25" customHeight="1">
      <c r="B59" s="59" t="s">
        <v>65</v>
      </c>
      <c r="C59" s="19"/>
      <c r="D59" s="16"/>
      <c r="E59" s="16"/>
      <c r="F59" s="93">
        <v>33108</v>
      </c>
      <c r="G59" s="92"/>
      <c r="H59" s="93">
        <v>31695</v>
      </c>
      <c r="I59" s="92"/>
      <c r="J59" s="32"/>
      <c r="K59" s="67"/>
      <c r="L59" s="2"/>
      <c r="M59" s="2"/>
      <c r="N59" s="92"/>
      <c r="O59" s="135"/>
      <c r="P59" s="92"/>
      <c r="Q59" s="109"/>
    </row>
    <row r="60" spans="2:17" s="47" customFormat="1" ht="23.25" customHeight="1">
      <c r="B60" s="59" t="s">
        <v>51</v>
      </c>
      <c r="C60" s="44"/>
      <c r="D60" s="16"/>
      <c r="E60" s="16"/>
      <c r="F60" s="93">
        <v>71</v>
      </c>
      <c r="G60" s="92"/>
      <c r="H60" s="93">
        <f>7+31+40</f>
        <v>78</v>
      </c>
      <c r="I60" s="92"/>
      <c r="J60" s="32"/>
      <c r="K60" s="2"/>
      <c r="L60" s="2"/>
      <c r="M60" s="2"/>
      <c r="N60" s="92"/>
      <c r="O60" s="135"/>
      <c r="P60" s="92"/>
      <c r="Q60" s="109"/>
    </row>
    <row r="61" spans="2:17" s="47" customFormat="1" ht="23.25" customHeight="1">
      <c r="B61" s="59" t="s">
        <v>18</v>
      </c>
      <c r="C61" s="44"/>
      <c r="D61" s="16"/>
      <c r="E61" s="16"/>
      <c r="F61" s="103">
        <v>-10762</v>
      </c>
      <c r="G61" s="92"/>
      <c r="H61" s="103">
        <v>-10769</v>
      </c>
      <c r="I61" s="92"/>
      <c r="J61" s="32"/>
      <c r="K61" s="61" t="s">
        <v>48</v>
      </c>
      <c r="L61" s="60"/>
      <c r="M61" s="68"/>
      <c r="N61" s="133"/>
      <c r="O61" s="133">
        <f>SUM(O43:O57)</f>
        <v>648259</v>
      </c>
      <c r="P61" s="92"/>
      <c r="Q61" s="112">
        <f>SUM(Q43:Q57)</f>
        <v>590439</v>
      </c>
    </row>
    <row r="62" spans="2:17" s="47" customFormat="1" ht="23.25" customHeight="1">
      <c r="B62" s="43" t="s">
        <v>89</v>
      </c>
      <c r="C62" s="44"/>
      <c r="D62" s="2"/>
      <c r="E62" s="45" t="s">
        <v>95</v>
      </c>
      <c r="F62" s="92"/>
      <c r="G62" s="93">
        <f>+F63</f>
        <v>4741</v>
      </c>
      <c r="H62" s="92"/>
      <c r="I62" s="93">
        <f>+H63</f>
        <v>4660</v>
      </c>
      <c r="J62" s="32"/>
      <c r="K62" s="16"/>
      <c r="L62" s="16"/>
      <c r="M62" s="2"/>
      <c r="N62" s="133"/>
      <c r="O62" s="135"/>
      <c r="P62" s="93"/>
      <c r="Q62" s="109"/>
    </row>
    <row r="63" spans="2:17" s="47" customFormat="1" ht="23.25" customHeight="1">
      <c r="B63" s="59" t="s">
        <v>66</v>
      </c>
      <c r="C63" s="44"/>
      <c r="D63" s="16"/>
      <c r="E63" s="16"/>
      <c r="F63" s="93">
        <v>4741</v>
      </c>
      <c r="G63" s="92"/>
      <c r="H63" s="93">
        <v>4660</v>
      </c>
      <c r="I63" s="92"/>
      <c r="J63" s="32"/>
      <c r="K63" s="16"/>
      <c r="L63" s="16"/>
      <c r="M63" s="2"/>
      <c r="N63" s="133"/>
      <c r="O63" s="135"/>
      <c r="P63" s="93"/>
      <c r="Q63" s="109"/>
    </row>
    <row r="64" spans="2:17" s="47" customFormat="1" ht="23.25" customHeight="1">
      <c r="B64" s="59"/>
      <c r="C64" s="44"/>
      <c r="D64" s="16"/>
      <c r="E64" s="16"/>
      <c r="F64" s="93"/>
      <c r="G64" s="92"/>
      <c r="H64" s="93"/>
      <c r="I64" s="92"/>
      <c r="J64" s="32"/>
      <c r="K64" s="16"/>
      <c r="L64" s="16"/>
      <c r="M64" s="2"/>
      <c r="N64" s="133"/>
      <c r="O64" s="135"/>
      <c r="P64" s="93"/>
      <c r="Q64" s="109"/>
    </row>
    <row r="65" spans="2:17" s="47" customFormat="1" ht="23.25" customHeight="1">
      <c r="B65" s="69" t="s">
        <v>67</v>
      </c>
      <c r="C65" s="44"/>
      <c r="D65" s="2"/>
      <c r="E65" s="2"/>
      <c r="F65" s="92"/>
      <c r="G65" s="96">
        <f>SUM(G18:G63)</f>
        <v>6741886</v>
      </c>
      <c r="H65" s="92"/>
      <c r="I65" s="96">
        <f>SUM(I18:I63)</f>
        <v>6524247</v>
      </c>
      <c r="J65" s="32"/>
      <c r="K65" s="61" t="s">
        <v>49</v>
      </c>
      <c r="L65" s="16"/>
      <c r="M65" s="2"/>
      <c r="N65" s="137"/>
      <c r="O65" s="137">
        <f>+O38+O61</f>
        <v>6741886</v>
      </c>
      <c r="P65" s="92"/>
      <c r="Q65" s="113">
        <f>+Q38+Q61</f>
        <v>6524247</v>
      </c>
    </row>
    <row r="66" spans="2:17" s="47" customFormat="1" ht="23.25" customHeight="1" thickBot="1">
      <c r="B66" s="70"/>
      <c r="C66" s="31"/>
      <c r="D66" s="2"/>
      <c r="E66" s="2"/>
      <c r="F66" s="92"/>
      <c r="G66" s="92"/>
      <c r="H66" s="92"/>
      <c r="I66" s="92"/>
      <c r="J66" s="32"/>
      <c r="K66" s="61"/>
      <c r="L66" s="16"/>
      <c r="M66" s="2"/>
      <c r="N66" s="92"/>
      <c r="O66" s="137"/>
      <c r="P66" s="92"/>
      <c r="Q66" s="113"/>
    </row>
    <row r="67" spans="2:17" s="47" customFormat="1" ht="23.25" customHeight="1" thickTop="1">
      <c r="B67" s="71" t="s">
        <v>68</v>
      </c>
      <c r="C67" s="72"/>
      <c r="D67" s="72"/>
      <c r="E67" s="72"/>
      <c r="F67" s="97"/>
      <c r="G67" s="97"/>
      <c r="H67" s="97"/>
      <c r="I67" s="97"/>
      <c r="J67" s="116"/>
      <c r="K67" s="72"/>
      <c r="L67" s="72"/>
      <c r="M67" s="72"/>
      <c r="N67" s="97"/>
      <c r="O67" s="97"/>
      <c r="P67" s="97"/>
      <c r="Q67" s="110"/>
    </row>
    <row r="68" spans="2:17" s="47" customFormat="1" ht="23.25" customHeight="1">
      <c r="B68" s="43" t="s">
        <v>69</v>
      </c>
      <c r="C68" s="44"/>
      <c r="D68" s="2"/>
      <c r="E68" s="2"/>
      <c r="F68" s="93"/>
      <c r="G68" s="93">
        <v>91570</v>
      </c>
      <c r="H68" s="93"/>
      <c r="I68" s="93">
        <v>27659</v>
      </c>
      <c r="J68" s="73"/>
      <c r="K68" s="1" t="s">
        <v>70</v>
      </c>
      <c r="L68" s="16"/>
      <c r="M68" s="45" t="s">
        <v>101</v>
      </c>
      <c r="N68" s="93"/>
      <c r="O68" s="133">
        <f>+N69</f>
        <v>91570</v>
      </c>
      <c r="P68" s="93"/>
      <c r="Q68" s="112">
        <f>+P69</f>
        <v>27659</v>
      </c>
    </row>
    <row r="69" spans="2:17" s="47" customFormat="1" ht="23.25" customHeight="1">
      <c r="B69" s="30"/>
      <c r="C69" s="31"/>
      <c r="D69" s="2"/>
      <c r="E69" s="2"/>
      <c r="F69" s="92"/>
      <c r="G69" s="92"/>
      <c r="H69" s="92"/>
      <c r="I69" s="92"/>
      <c r="J69" s="73"/>
      <c r="K69" s="58" t="s">
        <v>71</v>
      </c>
      <c r="L69" s="16"/>
      <c r="M69" s="124"/>
      <c r="N69" s="92">
        <v>91570</v>
      </c>
      <c r="O69" s="138"/>
      <c r="P69" s="124">
        <v>27659</v>
      </c>
      <c r="Q69" s="109"/>
    </row>
    <row r="70" spans="2:17" s="47" customFormat="1" ht="23.25" customHeight="1">
      <c r="B70" s="30"/>
      <c r="C70" s="31"/>
      <c r="D70" s="2"/>
      <c r="E70" s="2"/>
      <c r="F70" s="92"/>
      <c r="G70" s="92"/>
      <c r="H70" s="92"/>
      <c r="I70" s="92"/>
      <c r="J70" s="73"/>
      <c r="K70" s="2"/>
      <c r="L70" s="2"/>
      <c r="M70" s="2"/>
      <c r="N70" s="92"/>
      <c r="O70" s="135"/>
      <c r="P70" s="92"/>
      <c r="Q70" s="109"/>
    </row>
    <row r="71" spans="2:17" s="47" customFormat="1" ht="23.25" customHeight="1">
      <c r="B71" s="43" t="s">
        <v>72</v>
      </c>
      <c r="C71" s="44"/>
      <c r="D71" s="114"/>
      <c r="E71" s="45" t="s">
        <v>101</v>
      </c>
      <c r="F71" s="93"/>
      <c r="G71" s="93">
        <f>+F72</f>
        <v>43</v>
      </c>
      <c r="H71" s="93"/>
      <c r="I71" s="93">
        <f>+H72</f>
        <v>38</v>
      </c>
      <c r="J71" s="73"/>
      <c r="K71" s="1" t="s">
        <v>73</v>
      </c>
      <c r="L71" s="16"/>
      <c r="M71" s="2"/>
      <c r="N71" s="93"/>
      <c r="O71" s="133">
        <v>43</v>
      </c>
      <c r="P71" s="93"/>
      <c r="Q71" s="112">
        <v>38</v>
      </c>
    </row>
    <row r="72" spans="2:17" s="47" customFormat="1" ht="23.25" customHeight="1">
      <c r="B72" s="52" t="s">
        <v>74</v>
      </c>
      <c r="C72" s="44"/>
      <c r="D72" s="24"/>
      <c r="E72" s="16"/>
      <c r="F72" s="92">
        <v>43</v>
      </c>
      <c r="G72" s="92"/>
      <c r="H72" s="92">
        <v>38</v>
      </c>
      <c r="I72" s="92"/>
      <c r="J72" s="73"/>
      <c r="K72" s="2"/>
      <c r="L72" s="2"/>
      <c r="M72" s="2"/>
      <c r="N72" s="92"/>
      <c r="O72" s="135"/>
      <c r="P72" s="92"/>
      <c r="Q72" s="109"/>
    </row>
    <row r="73" spans="2:17" s="47" customFormat="1" ht="23.25" customHeight="1">
      <c r="B73" s="52"/>
      <c r="C73" s="44"/>
      <c r="D73" s="24"/>
      <c r="E73" s="16"/>
      <c r="F73" s="92"/>
      <c r="G73" s="92"/>
      <c r="H73" s="92"/>
      <c r="I73" s="92"/>
      <c r="J73" s="73"/>
      <c r="K73" s="2"/>
      <c r="L73" s="2"/>
      <c r="M73" s="2"/>
      <c r="N73" s="92"/>
      <c r="O73" s="135"/>
      <c r="P73" s="92"/>
      <c r="Q73" s="109"/>
    </row>
    <row r="74" spans="2:17" s="47" customFormat="1" ht="23.25" customHeight="1">
      <c r="B74" s="43" t="s">
        <v>75</v>
      </c>
      <c r="C74" s="44"/>
      <c r="D74" s="114"/>
      <c r="E74" s="45" t="s">
        <v>102</v>
      </c>
      <c r="F74" s="93"/>
      <c r="G74" s="93">
        <v>6803828</v>
      </c>
      <c r="H74" s="93"/>
      <c r="I74" s="93">
        <v>6329412</v>
      </c>
      <c r="J74" s="73"/>
      <c r="K74" s="1" t="s">
        <v>76</v>
      </c>
      <c r="L74" s="16"/>
      <c r="M74" s="2"/>
      <c r="N74" s="93"/>
      <c r="O74" s="133">
        <v>6803828</v>
      </c>
      <c r="P74" s="93"/>
      <c r="Q74" s="112">
        <v>6329412</v>
      </c>
    </row>
    <row r="75" spans="2:17" s="47" customFormat="1" ht="23.25" customHeight="1">
      <c r="B75" s="30"/>
      <c r="C75" s="31"/>
      <c r="D75" s="114"/>
      <c r="E75" s="2"/>
      <c r="F75" s="92"/>
      <c r="G75" s="92"/>
      <c r="H75" s="92"/>
      <c r="I75" s="92"/>
      <c r="J75" s="73"/>
      <c r="K75" s="67"/>
      <c r="L75" s="2"/>
      <c r="M75" s="2"/>
      <c r="N75" s="92"/>
      <c r="O75" s="135"/>
      <c r="P75" s="92"/>
      <c r="Q75" s="109"/>
    </row>
    <row r="76" spans="2:17" s="65" customFormat="1" ht="23.25" customHeight="1">
      <c r="B76" s="43" t="s">
        <v>77</v>
      </c>
      <c r="C76" s="44"/>
      <c r="D76" s="114"/>
      <c r="E76" s="2"/>
      <c r="F76" s="93"/>
      <c r="G76" s="93">
        <v>13509342</v>
      </c>
      <c r="H76" s="93"/>
      <c r="I76" s="93">
        <v>13002908</v>
      </c>
      <c r="J76" s="73"/>
      <c r="K76" s="1" t="s">
        <v>78</v>
      </c>
      <c r="L76" s="16"/>
      <c r="M76" s="45" t="s">
        <v>103</v>
      </c>
      <c r="N76" s="93"/>
      <c r="O76" s="133">
        <v>13509342</v>
      </c>
      <c r="P76" s="93"/>
      <c r="Q76" s="112">
        <v>13002908</v>
      </c>
    </row>
    <row r="77" spans="2:17" s="65" customFormat="1" ht="23.25" customHeight="1">
      <c r="B77" s="30"/>
      <c r="C77" s="31"/>
      <c r="D77" s="114"/>
      <c r="E77" s="2"/>
      <c r="F77" s="92"/>
      <c r="G77" s="92"/>
      <c r="H77" s="92"/>
      <c r="I77" s="92"/>
      <c r="J77" s="73"/>
      <c r="K77" s="2"/>
      <c r="L77" s="2"/>
      <c r="M77" s="2"/>
      <c r="N77" s="92"/>
      <c r="O77" s="135"/>
      <c r="P77" s="92"/>
      <c r="Q77" s="109"/>
    </row>
    <row r="78" spans="2:17" s="65" customFormat="1" ht="23.25" customHeight="1">
      <c r="B78" s="69" t="s">
        <v>79</v>
      </c>
      <c r="C78" s="2"/>
      <c r="D78" s="2"/>
      <c r="E78" s="2"/>
      <c r="F78" s="93"/>
      <c r="G78" s="93">
        <f>SUM(G68:G76)</f>
        <v>20404783</v>
      </c>
      <c r="H78" s="93"/>
      <c r="I78" s="93">
        <f>SUM(I68:I76)</f>
        <v>19360017</v>
      </c>
      <c r="J78" s="32"/>
      <c r="K78" s="61" t="s">
        <v>79</v>
      </c>
      <c r="L78" s="16"/>
      <c r="M78" s="2"/>
      <c r="N78" s="93"/>
      <c r="O78" s="133">
        <f>SUM(O68:O76)</f>
        <v>20404783</v>
      </c>
      <c r="P78" s="93"/>
      <c r="Q78" s="112">
        <f>SUM(Q68:Q76)</f>
        <v>19360017</v>
      </c>
    </row>
    <row r="79" spans="2:17" s="65" customFormat="1" ht="23.25" customHeight="1" thickBot="1">
      <c r="B79" s="70"/>
      <c r="C79" s="2"/>
      <c r="D79" s="2"/>
      <c r="E79" s="2"/>
      <c r="F79" s="92"/>
      <c r="G79" s="92"/>
      <c r="H79" s="92"/>
      <c r="I79" s="92"/>
      <c r="J79" s="117"/>
      <c r="K79" s="2"/>
      <c r="L79" s="2"/>
      <c r="M79" s="2"/>
      <c r="N79" s="92"/>
      <c r="O79" s="135"/>
      <c r="P79" s="92"/>
      <c r="Q79" s="109"/>
    </row>
    <row r="80" spans="2:17" s="65" customFormat="1" ht="23.25" customHeight="1" thickTop="1">
      <c r="B80" s="71" t="s">
        <v>80</v>
      </c>
      <c r="C80" s="72"/>
      <c r="D80" s="72"/>
      <c r="E80" s="72"/>
      <c r="F80" s="97"/>
      <c r="G80" s="97"/>
      <c r="H80" s="97"/>
      <c r="I80" s="97"/>
      <c r="J80" s="119"/>
      <c r="K80" s="72"/>
      <c r="L80" s="72"/>
      <c r="M80" s="72"/>
      <c r="N80" s="97"/>
      <c r="O80" s="97"/>
      <c r="P80" s="97"/>
      <c r="Q80" s="110"/>
    </row>
    <row r="81" spans="2:17" s="65" customFormat="1" ht="23.25" customHeight="1">
      <c r="B81" s="43" t="s">
        <v>81</v>
      </c>
      <c r="C81" s="44"/>
      <c r="D81" s="2"/>
      <c r="E81" s="45" t="s">
        <v>104</v>
      </c>
      <c r="F81" s="92"/>
      <c r="G81" s="93">
        <v>1777179</v>
      </c>
      <c r="H81" s="92"/>
      <c r="I81" s="93">
        <v>1692512</v>
      </c>
      <c r="J81" s="32"/>
      <c r="K81" s="1" t="s">
        <v>12</v>
      </c>
      <c r="L81" s="16"/>
      <c r="M81" s="45" t="s">
        <v>105</v>
      </c>
      <c r="N81" s="92"/>
      <c r="O81" s="133">
        <v>420080</v>
      </c>
      <c r="P81" s="92"/>
      <c r="Q81" s="112">
        <v>432161</v>
      </c>
    </row>
    <row r="82" spans="2:17" s="65" customFormat="1" ht="23.25" customHeight="1">
      <c r="B82" s="43" t="s">
        <v>82</v>
      </c>
      <c r="C82" s="44"/>
      <c r="D82" s="2"/>
      <c r="E82" s="2"/>
      <c r="F82" s="93"/>
      <c r="G82" s="93">
        <v>92907</v>
      </c>
      <c r="H82" s="93"/>
      <c r="I82" s="93">
        <v>83416</v>
      </c>
      <c r="J82" s="32"/>
      <c r="K82" s="1" t="s">
        <v>83</v>
      </c>
      <c r="L82" s="16"/>
      <c r="M82" s="2"/>
      <c r="N82" s="93"/>
      <c r="O82" s="133">
        <v>1357099</v>
      </c>
      <c r="P82" s="93"/>
      <c r="Q82" s="112">
        <v>1260351</v>
      </c>
    </row>
    <row r="83" spans="2:17" s="65" customFormat="1" ht="23.25" customHeight="1">
      <c r="B83" s="43" t="s">
        <v>75</v>
      </c>
      <c r="C83" s="44"/>
      <c r="D83" s="2"/>
      <c r="E83" s="2"/>
      <c r="F83" s="93"/>
      <c r="G83" s="93">
        <v>11538331</v>
      </c>
      <c r="H83" s="93"/>
      <c r="I83" s="93">
        <v>9903698</v>
      </c>
      <c r="J83" s="32"/>
      <c r="K83" s="1" t="s">
        <v>70</v>
      </c>
      <c r="L83" s="16"/>
      <c r="M83" s="2"/>
      <c r="N83" s="93"/>
      <c r="O83" s="133">
        <v>4260449</v>
      </c>
      <c r="P83" s="93"/>
      <c r="Q83" s="112">
        <v>3654189</v>
      </c>
    </row>
    <row r="84" spans="2:17" s="65" customFormat="1" ht="23.25" customHeight="1">
      <c r="B84" s="59"/>
      <c r="C84" s="44"/>
      <c r="D84" s="2"/>
      <c r="E84" s="2"/>
      <c r="F84" s="93"/>
      <c r="G84" s="93"/>
      <c r="H84" s="93"/>
      <c r="I84" s="93"/>
      <c r="J84" s="32"/>
      <c r="K84" s="1" t="s">
        <v>78</v>
      </c>
      <c r="L84" s="16"/>
      <c r="M84" s="2"/>
      <c r="N84" s="93"/>
      <c r="O84" s="133">
        <v>1075797</v>
      </c>
      <c r="P84" s="93"/>
      <c r="Q84" s="112">
        <v>1050718</v>
      </c>
    </row>
    <row r="85" spans="2:17" s="65" customFormat="1" ht="23.25" customHeight="1" thickBot="1">
      <c r="B85" s="74"/>
      <c r="C85" s="75"/>
      <c r="D85" s="76"/>
      <c r="E85" s="76"/>
      <c r="F85" s="98"/>
      <c r="G85" s="99"/>
      <c r="H85" s="98"/>
      <c r="I85" s="99"/>
      <c r="J85" s="120"/>
      <c r="K85" s="118"/>
      <c r="L85" s="75"/>
      <c r="M85" s="76"/>
      <c r="N85" s="99"/>
      <c r="O85" s="99"/>
      <c r="P85" s="104"/>
      <c r="Q85" s="105"/>
    </row>
    <row r="86" spans="2:17" s="65" customFormat="1" ht="23.25" customHeight="1" thickBot="1" thickTop="1">
      <c r="B86" s="77"/>
      <c r="C86" s="78"/>
      <c r="D86" s="78"/>
      <c r="E86" s="78"/>
      <c r="F86" s="100"/>
      <c r="G86" s="101"/>
      <c r="H86" s="100"/>
      <c r="I86" s="101"/>
      <c r="J86" s="121"/>
      <c r="K86" s="79" t="s">
        <v>84</v>
      </c>
      <c r="L86" s="79"/>
      <c r="M86" s="80"/>
      <c r="N86" s="115"/>
      <c r="O86" s="115">
        <v>355.3</v>
      </c>
      <c r="P86" s="106"/>
      <c r="Q86" s="139">
        <v>319.94</v>
      </c>
    </row>
    <row r="87" spans="2:17" s="65" customFormat="1" ht="23.25" customHeight="1" thickTop="1">
      <c r="B87" s="67" t="s">
        <v>85</v>
      </c>
      <c r="C87"/>
      <c r="D87"/>
      <c r="E87"/>
      <c r="F87"/>
      <c r="G87" s="90"/>
      <c r="H87"/>
      <c r="I87"/>
      <c r="J87"/>
      <c r="K87"/>
      <c r="L87"/>
      <c r="M87"/>
      <c r="N87"/>
      <c r="O87"/>
      <c r="P87" s="90"/>
      <c r="Q87"/>
    </row>
    <row r="88" spans="2:17" s="65" customFormat="1" ht="23.25" customHeight="1">
      <c r="B88"/>
      <c r="C88"/>
      <c r="D88"/>
      <c r="E88"/>
      <c r="F88"/>
      <c r="G88" s="90"/>
      <c r="H88"/>
      <c r="I88"/>
      <c r="J88"/>
      <c r="K88"/>
      <c r="L88"/>
      <c r="M88"/>
      <c r="N88"/>
      <c r="O88"/>
      <c r="P88"/>
      <c r="Q88"/>
    </row>
    <row r="89" spans="2:17" s="65" customFormat="1" ht="23.25" customHeight="1">
      <c r="B89"/>
      <c r="C89"/>
      <c r="D89"/>
      <c r="E89"/>
      <c r="F89"/>
      <c r="G89" s="90"/>
      <c r="H89"/>
      <c r="I89"/>
      <c r="J89"/>
      <c r="K89"/>
      <c r="L89"/>
      <c r="M89"/>
      <c r="N89"/>
      <c r="O89"/>
      <c r="P89"/>
      <c r="Q89"/>
    </row>
    <row r="90" spans="2:17" s="47" customFormat="1" ht="23.25" customHeight="1">
      <c r="B90"/>
      <c r="C90"/>
      <c r="D90"/>
      <c r="E90"/>
      <c r="F90"/>
      <c r="G90" s="90"/>
      <c r="H90"/>
      <c r="I90"/>
      <c r="J90"/>
      <c r="K90"/>
      <c r="L90"/>
      <c r="M90"/>
      <c r="N90"/>
      <c r="O90"/>
      <c r="P90"/>
      <c r="Q90"/>
    </row>
    <row r="91" spans="2:17" s="47" customFormat="1" ht="23.25" customHeight="1">
      <c r="B91"/>
      <c r="C91"/>
      <c r="D91"/>
      <c r="E91"/>
      <c r="F91"/>
      <c r="G91" s="90"/>
      <c r="H91"/>
      <c r="I91"/>
      <c r="J91"/>
      <c r="K91"/>
      <c r="L91"/>
      <c r="M91"/>
      <c r="N91"/>
      <c r="O91"/>
      <c r="P91"/>
      <c r="Q91"/>
    </row>
    <row r="92" spans="2:17" s="47" customFormat="1" ht="15.75">
      <c r="B92"/>
      <c r="C92"/>
      <c r="D92"/>
      <c r="E92"/>
      <c r="F92"/>
      <c r="G92" s="90"/>
      <c r="H92"/>
      <c r="I92"/>
      <c r="J92"/>
      <c r="K92"/>
      <c r="L92"/>
      <c r="M92"/>
      <c r="N92"/>
      <c r="O92"/>
      <c r="P92"/>
      <c r="Q92"/>
    </row>
    <row r="93" spans="2:17" s="47" customFormat="1" ht="15.75">
      <c r="B93"/>
      <c r="C93"/>
      <c r="D93"/>
      <c r="E93"/>
      <c r="F93"/>
      <c r="G93" s="90"/>
      <c r="H93"/>
      <c r="I93"/>
      <c r="J93"/>
      <c r="K93"/>
      <c r="L93"/>
      <c r="M93"/>
      <c r="N93"/>
      <c r="O93"/>
      <c r="P93"/>
      <c r="Q93"/>
    </row>
    <row r="94" spans="2:17" s="47" customFormat="1" ht="21" customHeight="1">
      <c r="B94"/>
      <c r="C94"/>
      <c r="D94"/>
      <c r="E94"/>
      <c r="F94"/>
      <c r="G94" s="90"/>
      <c r="H94"/>
      <c r="I94"/>
      <c r="J94"/>
      <c r="K94"/>
      <c r="L94"/>
      <c r="M94"/>
      <c r="N94"/>
      <c r="O94"/>
      <c r="P94"/>
      <c r="Q94"/>
    </row>
    <row r="95" spans="2:17" s="47" customFormat="1" ht="15.75">
      <c r="B95"/>
      <c r="C95"/>
      <c r="D95"/>
      <c r="E95"/>
      <c r="F95"/>
      <c r="G95" s="90"/>
      <c r="H95"/>
      <c r="I95"/>
      <c r="J95"/>
      <c r="K95"/>
      <c r="L95"/>
      <c r="M95"/>
      <c r="N95"/>
      <c r="O95"/>
      <c r="P95"/>
      <c r="Q95"/>
    </row>
    <row r="96" spans="2:17" s="47" customFormat="1" ht="15.75">
      <c r="B96"/>
      <c r="C96"/>
      <c r="D96"/>
      <c r="E96"/>
      <c r="F96"/>
      <c r="G96" s="90"/>
      <c r="H96"/>
      <c r="I96"/>
      <c r="J96"/>
      <c r="K96"/>
      <c r="L96"/>
      <c r="M96"/>
      <c r="N96"/>
      <c r="O96"/>
      <c r="P96"/>
      <c r="Q96"/>
    </row>
    <row r="97" spans="2:17" s="47" customFormat="1" ht="15.75" customHeight="1">
      <c r="B97" t="s">
        <v>109</v>
      </c>
      <c r="C97"/>
      <c r="D97"/>
      <c r="E97"/>
      <c r="F97"/>
      <c r="G97" s="90"/>
      <c r="H97"/>
      <c r="I97" t="s">
        <v>92</v>
      </c>
      <c r="J97"/>
      <c r="K97"/>
      <c r="L97"/>
      <c r="M97"/>
      <c r="N97" s="2" t="s">
        <v>117</v>
      </c>
      <c r="O97"/>
      <c r="P97"/>
      <c r="Q97"/>
    </row>
    <row r="98" spans="2:17" s="47" customFormat="1" ht="15" customHeight="1">
      <c r="B98" t="s">
        <v>86</v>
      </c>
      <c r="C98"/>
      <c r="D98"/>
      <c r="E98"/>
      <c r="F98"/>
      <c r="G98" s="90"/>
      <c r="H98"/>
      <c r="I98" t="s">
        <v>87</v>
      </c>
      <c r="J98"/>
      <c r="K98"/>
      <c r="L98"/>
      <c r="M98"/>
      <c r="N98" t="s">
        <v>88</v>
      </c>
      <c r="O98"/>
      <c r="P98"/>
      <c r="Q98"/>
    </row>
    <row r="99" spans="2:17" s="47" customFormat="1" ht="15.75">
      <c r="B99"/>
      <c r="C99"/>
      <c r="D99"/>
      <c r="E99"/>
      <c r="F99"/>
      <c r="G99" s="90"/>
      <c r="H99"/>
      <c r="I99" t="s">
        <v>106</v>
      </c>
      <c r="J99"/>
      <c r="K99"/>
      <c r="L99"/>
      <c r="M99"/>
      <c r="N99" s="2" t="s">
        <v>118</v>
      </c>
      <c r="O99"/>
      <c r="P99"/>
      <c r="Q99"/>
    </row>
    <row r="100" spans="2:17" s="47" customFormat="1" ht="15.75">
      <c r="B100"/>
      <c r="C100"/>
      <c r="D100"/>
      <c r="E100"/>
      <c r="F100"/>
      <c r="G100" s="90"/>
      <c r="H100"/>
      <c r="I100"/>
      <c r="J100"/>
      <c r="K100"/>
      <c r="L100"/>
      <c r="M100"/>
      <c r="N100" s="2" t="s">
        <v>128</v>
      </c>
      <c r="O100"/>
      <c r="P100"/>
      <c r="Q100"/>
    </row>
    <row r="101" spans="2:17" s="47" customFormat="1" ht="15.75">
      <c r="B101"/>
      <c r="C101"/>
      <c r="D101"/>
      <c r="E101"/>
      <c r="F101"/>
      <c r="G101" s="90"/>
      <c r="H101"/>
      <c r="I101"/>
      <c r="J101"/>
      <c r="K101"/>
      <c r="L101"/>
      <c r="M101"/>
      <c r="N101" t="s">
        <v>93</v>
      </c>
      <c r="O101"/>
      <c r="P101"/>
      <c r="Q101"/>
    </row>
  </sheetData>
  <sheetProtection/>
  <mergeCells count="3">
    <mergeCell ref="B12:P12"/>
    <mergeCell ref="D16:F16"/>
    <mergeCell ref="M16:N16"/>
  </mergeCells>
  <printOptions horizontalCentered="1" verticalCentered="1"/>
  <pageMargins left="0" right="0" top="0" bottom="0" header="0" footer="0"/>
  <pageSetup fitToHeight="2" horizontalDpi="600" verticalDpi="600" orientation="landscape" paperSize="5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SUPERFINANCIERA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immestre</dc:creator>
  <cp:keywords/>
  <dc:description/>
  <cp:lastModifiedBy>palarcon</cp:lastModifiedBy>
  <cp:lastPrinted>2013-02-22T13:22:01Z</cp:lastPrinted>
  <dcterms:created xsi:type="dcterms:W3CDTF">2010-09-01T14:40:39Z</dcterms:created>
  <dcterms:modified xsi:type="dcterms:W3CDTF">2013-04-03T21:30:26Z</dcterms:modified>
  <cp:category/>
  <cp:version/>
  <cp:contentType/>
  <cp:contentStatus/>
</cp:coreProperties>
</file>