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F90C1772-9D1A-4748-BD99-25DE51786E08}" xr6:coauthVersionLast="47" xr6:coauthVersionMax="47" xr10:uidLastSave="{00000000-0000-0000-0000-000000000000}"/>
  <bookViews>
    <workbookView xWindow="1140" yWindow="114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<sst xmlns="http://schemas.openxmlformats.org/spreadsheetml/2006/main" count="236" uniqueCount="135">
  <si>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</si>
  <si>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</si>
  <si>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</si>
  <si>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</si>
  <si>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</si>
  <si>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</si>
  <si>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</si>
  <si>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</si>
  <si>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</si>
  <si>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</si>
  <si>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</si>
  <si>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</si>
  <si>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</si>
  <si>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</si>
  <si>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</si>
  <si>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</si>
  <si>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</si>
  <si>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</si>
  <si>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</si>
  <si>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</si>
  <si>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</si>
  <si>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</si>
  <si>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</si>
  <si>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</si>
  <si>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</si>
  <si>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</si>
  <si>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</si>
  <si>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</si>
  <si>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</si>
  <si>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</si>
  <si>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</si>
  <si>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</si>
  <si>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</si>
  <si>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</si>
  <si>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</si>
  <si>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</si>
  <si>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</si>
  <si>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</si>
  <si>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</si>
  <si>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</si>
  <si>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</si>
  <si>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</si>
  <si>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</si>
  <si>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</si>
  <si>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</si>
  <si>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</si>
  <si>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</si>
  <si>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</si>
  <si>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</si>
  <si>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</si>
  <si>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</si>
  <si>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</si>
  <si>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</si>
  <si>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</si>
  <si>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</si>
  <si>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</si>
  <si>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</si>
  <si>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</si>
  <si>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</si>
  <si>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</si>
  <si>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</si>
  <si>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</si>
  <si>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</si>
  <si>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</si>
  <si>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</si>
  <si>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</si>
  <si>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</si>
  <si>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</si>
  <si>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</si>
  <si>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</si>
  <si>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</si>
  <si>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</si>
  <si>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</si>
  <si>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</si>
  <si>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</si>
  <si>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</si>
  <si>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</si>
  <si>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</si>
  <si>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</si>
  <si>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</si>
  <si>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</si>
  <si>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</si>
  <si>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</si>
  <si>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</si>
  <si>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</si>
  <si>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</si>
  <si>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</si>
  <si>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</si>
  <si>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</si>
  <si>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</si>
  <si>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</si>
  <si>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</si>
  <si>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</si>
  <si>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</si>
  <si>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</si>
  <si>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</si>
  <si>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</si>
  <si>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</si>
  <si>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</si>
  <si>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</si>
  <si>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</si>
  <si>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</si>
  <si>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</si>
  <si>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NARANJA TANGELO SANTANDER SOCORRO</t>
  </si>
  <si>
    <t>Premio ALIDE 2025 a la Gestión y Modernización Tecnológica – Por el aplicativo Decision.</t>
  </si>
  <si>
    <t>2025 Q4</t>
  </si>
  <si>
    <t>2022 Q3</t>
  </si>
  <si>
    <t>Material de propagacion: Plantula // Distancia de siembra: 6 x 6 // Densidad de siembra - Plantas/Ha.: 280 // Duracion del ciclo: 25 años // Productividad/Ha/Ciclo: 482.500 kg // Inicio de Produccion desde la siembra: año 3  // Duracion de la etapa productiva: 23 años // Productividad promedio en etapa productiva  // Cultivo asociado: NA // Productividad promedio etapa productiva: 20.109 kg // % Rendimiento 1ra. Calidad: 60 // % Rendimiento 2da. Calidad: 40 // Precio de venta ponderado por calidad: $848 // Valor Jornal: $65.556 // Otros: Tipo de siembra  en surco, no se incluye sistema de riego, para los productores entrevistados, la asistencia técnica fue prestada por proveedores de insumos y semillas, los cultivos en la zona de la entrevista en su mayoría se encuentran en fincas propias, las áreas de siembra son cercanas a 2 hectáreas.</t>
  </si>
  <si>
    <t>El presente documento corresponde a una actualización del documento PDF de la AgroGuía correspondiente a Naranja Tangelo Santander Socorro publicada en la página web, y consta de las siguientes partes:</t>
  </si>
  <si>
    <t>- Flujo anualizado de los ingresos (precio y rendimiento) y los costos de producción para una hectárea de
Naranja Tangelo Santander Socorro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</si>
  <si>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Naranja Tangelo Santander Socorro.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</si>
  <si>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</si>
  <si>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</si>
  <si>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</si>
  <si>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</si>
  <si>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Naranja Tangelo Santander Socorro. La participación se encuentra actualizada al 2025 Q4.</t>
  </si>
  <si>
    <t>Sostenimiento Año1 ***</t>
  </si>
  <si>
    <t>Sub Total Ingresos millones [(CxG)+(DxH)]</t>
  </si>
  <si>
    <t>** Los costos de instalación comprenden tanto los gastos relacionados con la mano de obra como aquellos asociados con los insumos necesarios hasta completar la siembra de las plantas. Para el caso de Naranja Tangelo Santander Socorro, en lo que respecta a la mano de obra incluye actividades como la preparación del terreno, la siembra, el trazado y el ahoyado, entre otras, y ascienden a un total de $2,0 millones de pesos (equivalente a 30 jornales). En cuanto a los insumos, se incluyen los gastos relacionados con el material vegetal y las enmiendas, que en conjunto ascienden a  $3,4 millones.</t>
  </si>
  <si>
    <t>*** Los costos de sostenimiento del año 1 comprenden tanto los gastos relacionados con la mano de obra como aquellos asociados con los insumos necesarios desde el momento de la siembra de las plantas hasta finalizar el año 1. Para el caso de Naranja Tangelo Santander Socorro, en lo que respecta a la mano de obra incluye actividades como la fertilización, riego, control de malezas, plagas y enfermedades, entre otras, y ascienden a un total de $1,7 millones de pesos (equivalente a 26 jornales). En cuanto a los insumos, se incluyen los fertilizantes, plaguicidas, transportes, entre otras, que en conjunto ascienden a  $0,6 millones.</t>
  </si>
  <si>
    <t>Nota 1: en caso de utilizar esta información para el desarrollo de otras publicaciones, por favor citar FINAGRO, "Agro Guía - Marcos de Referencia Agroeconómicos"</t>
  </si>
  <si>
    <t>Los costos totales del ciclo para esta actualización (2025 Q4) equivalen a $220,7 millones, en comparación con los costos del marco original que ascienden a $191,5 millones, (mes de publicación del marco: agosto - 2022).
La rentabilidad actualizada (2025 Q4) subió frente a la rentabilidad de la primera AgroGuía, pasando del 42,5% al 77,7%. Mientras que el crecimiento de los costos fue del 115,2%, el crecimiento de los ingresos fue del 117,8%.</t>
  </si>
  <si>
    <t>En cuanto a los costos de mano de obra de la AgroGuía actualizada, se destaca la participación de cosecha y beneficio seguido de podas, que representan el 52% y el 17% del costo total, respectivamente. En cuanto a los costos de insumos, se destaca la participación de fertilización seguido de control fitosanitario, que representan el 80% y el 8% del costo total, respectivamente.</t>
  </si>
  <si>
    <t>A continuación, se presenta la desagregación de los costos de mano de obra e insumos según las diferentes actividades vinculadas a la producción de NARANJA TANGELO SANTANDER SOCORRO</t>
  </si>
  <si>
    <t>En cuanto a los costos de mano de obra, se destaca la participación de cosecha y beneficio segido por podas que representan el 52% y el 17% del costo total, respectivamente. En cuanto a los costos de insumos, se destaca la participación de fertilización segido por cosecha y beneficio que representan el 83% y el 6% del costo total, respectivamente.</t>
  </si>
  <si>
    <t>En cuanto a los costos de mano de obra, se destaca la participación de cosecha y beneficio segido por podas que representan el 52% y el 17% del costo total, respectivamente. En cuanto a los costos de insumos, se destaca la participación de fertilización segido por control fitosanitario que representan el 80% y el 8% del costo total, respectivamente.</t>
  </si>
  <si>
    <t>En cuanto a los costos de mano de obra, se destaca la participación de cosecha y beneficio segido por podas que representan el 52% y el 17% del costo total, respectivamente.</t>
  </si>
  <si>
    <t>En cuanto a los costos de insumos, se destaca la participación de fertilización segido por control fitosanitario que representan el 80% y el 8% del costo total, respectivamente.</t>
  </si>
  <si>
    <t>En cuanto a los costos de insumos, se destaca la participación de fertilización segido por cosecha y beneficio que representan el 83% y el 6% del costo total, respectivamente.</t>
  </si>
  <si>
    <t>En cuanto a los costos de mano de obra, se destaca la participación de cosecha y beneficio segido por podas que representan el 52% y el 17% del costo total, respectivamente.En cuanto a los costos de insumos, se destaca la participación de fertilización segido por cosecha y beneficio que representan el 83% y el 6% del costo total, respectivamente.</t>
  </si>
  <si>
    <t>De acuerdo con el comportamiento histórico del sistema productivo, se efectuó un análisis de sensibilidad del margen de utilidad obtenido en la producción de NARANJA TANGELO SANTANDER SOCORRO, frente a diferentes escenarios de variación de precios de venta en finca y rendimientos probables (kg/ha).</t>
  </si>
  <si>
    <t>Con un precio ponderado de COP $ 848/kg y con un rendimiento por hectárea de 462.500 kg por ciclo; el margen de utilidad obtenido en la producción de naranja es del 44%.</t>
  </si>
  <si>
    <t>El precio mínimo ponderado para cubrir los costos de producción, con un rendimiento de 462.500 kg para todo el ciclo de producción, es COP $ 477/kg.</t>
  </si>
  <si>
    <t>El rendimiento mínimo por ha/ciclo para cubrir los costos de producción, con un precio ponderado de COP $ 848, es de 263.097 kg/ha para todo el ciclo.</t>
  </si>
  <si>
    <t>El siguiente cuadro presenta diferentes escenarios de rentabilidad para el sistema productivo de NARANJA TANGELO SANTANDER SOCORRO,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</si>
</sst>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2EE920A9-6698-C837-00BA-2D6DCBE3F9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0E57B111-911B-3F52-83FD-2960E666A52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76172C3C-CB9B-00D0-1871-2884ED118D2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F4CB7126-E53A-6CA0-9C9C-4A6FC58AAFE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EB75EFFB-AB0B-1B56-4077-0EC794BAF27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2F879E35-6C3C-FB13-2CE0-DB0325F3F72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16448258-0B05-7DF9-1FA5-5A700E4F36A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58F8BDF7-C8E1-F548-B142-D0389180B3E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379D9409-69A8-5FA2-BF5B-1640802D182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62251F78-752E-B890-8511-5C91C509D21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27" width="10.81640625" style="19" customWidth="1"/>
    <col min="28"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1966.68</v>
      </c>
      <c r="C7" s="22">
        <v>1704.46</v>
      </c>
      <c r="D7" s="22">
        <v>1868.35</v>
      </c>
      <c r="E7" s="22">
        <v>2327.21</v>
      </c>
      <c r="F7" s="22">
        <v>3310.46</v>
      </c>
      <c r="G7" s="22">
        <v>3965.97</v>
      </c>
      <c r="H7" s="22">
        <v>4818.1499999999996</v>
      </c>
      <c r="I7" s="22">
        <v>4883.71</v>
      </c>
      <c r="J7" s="22">
        <v>4883.71</v>
      </c>
      <c r="K7" s="22">
        <v>4883.71</v>
      </c>
      <c r="L7" s="22">
        <v>4883.71</v>
      </c>
      <c r="M7" s="22">
        <v>4883.71</v>
      </c>
      <c r="N7" s="22">
        <v>4883.71</v>
      </c>
      <c r="O7" s="22">
        <v>4883.71</v>
      </c>
      <c r="P7" s="22">
        <v>4883.71</v>
      </c>
      <c r="Q7" s="22">
        <v>4883.71</v>
      </c>
      <c r="R7" s="22">
        <v>4883.71</v>
      </c>
      <c r="S7" s="22">
        <v>4883.71</v>
      </c>
      <c r="T7" s="22">
        <v>4883.71</v>
      </c>
      <c r="U7" s="22">
        <v>4883.71</v>
      </c>
      <c r="V7" s="22">
        <v>4883.71</v>
      </c>
      <c r="W7" s="22">
        <v>4883.71</v>
      </c>
      <c r="X7" s="22">
        <v>4883.71</v>
      </c>
      <c r="Y7" s="22">
        <v>4424.84</v>
      </c>
      <c r="Z7" s="22">
        <v>3900.44</v>
      </c>
      <c r="AA7" s="22">
        <v>3507.13</v>
      </c>
      <c r="AB7" s="22">
        <v>0</v>
      </c>
      <c r="AC7" s="22">
        <v>0</v>
      </c>
      <c r="AD7" s="22">
        <v>0</v>
      </c>
      <c r="AE7" s="22">
        <v>0</v>
      </c>
      <c r="AF7" s="22">
        <v>0</v>
      </c>
      <c r="AG7" s="22">
        <v>109932.97</v>
      </c>
      <c r="AH7" s="23">
        <v>0.49818193437666031</v>
      </c>
    </row>
    <row r="8" spans="1:34" x14ac:dyDescent="0.3">
      <c r="A8" s="5" t="s">
        <v>101</v>
      </c>
      <c r="B8" s="22">
        <v>3418.77</v>
      </c>
      <c r="C8" s="22">
        <v>559.08000000000004</v>
      </c>
      <c r="D8" s="22">
        <v>1296.3900000000001</v>
      </c>
      <c r="E8" s="22">
        <v>1870.06</v>
      </c>
      <c r="F8" s="22">
        <v>4704.04</v>
      </c>
      <c r="G8" s="22">
        <v>4704.04</v>
      </c>
      <c r="H8" s="22">
        <v>4763.47</v>
      </c>
      <c r="I8" s="22">
        <v>4850.6000000000004</v>
      </c>
      <c r="J8" s="22">
        <v>4850.6000000000004</v>
      </c>
      <c r="K8" s="22">
        <v>4850.6000000000004</v>
      </c>
      <c r="L8" s="22">
        <v>4850.6000000000004</v>
      </c>
      <c r="M8" s="22">
        <v>4850.6000000000004</v>
      </c>
      <c r="N8" s="22">
        <v>4850.6000000000004</v>
      </c>
      <c r="O8" s="22">
        <v>4850.6000000000004</v>
      </c>
      <c r="P8" s="22">
        <v>4850.6000000000004</v>
      </c>
      <c r="Q8" s="22">
        <v>4850.6000000000004</v>
      </c>
      <c r="R8" s="22">
        <v>4850.6000000000004</v>
      </c>
      <c r="S8" s="22">
        <v>4850.6000000000004</v>
      </c>
      <c r="T8" s="22">
        <v>4850.6000000000004</v>
      </c>
      <c r="U8" s="22">
        <v>4850.6000000000004</v>
      </c>
      <c r="V8" s="22">
        <v>4850.6000000000004</v>
      </c>
      <c r="W8" s="22">
        <v>4850.6000000000004</v>
      </c>
      <c r="X8" s="22">
        <v>4850.6000000000004</v>
      </c>
      <c r="Y8" s="22">
        <v>4850.6000000000004</v>
      </c>
      <c r="Z8" s="22">
        <v>3717.72</v>
      </c>
      <c r="AA8" s="22">
        <v>3241.59</v>
      </c>
      <c r="AB8" s="22">
        <v>0</v>
      </c>
      <c r="AC8" s="22">
        <v>0</v>
      </c>
      <c r="AD8" s="22">
        <v>0</v>
      </c>
      <c r="AE8" s="22">
        <v>0</v>
      </c>
      <c r="AF8" s="22">
        <v>0</v>
      </c>
      <c r="AG8" s="22">
        <v>110735.35</v>
      </c>
      <c r="AH8" s="23">
        <v>0.50181806562333964</v>
      </c>
    </row>
    <row r="9" spans="1:34" x14ac:dyDescent="0.3">
      <c r="A9" s="9" t="s">
        <v>100</v>
      </c>
      <c r="B9" s="22">
        <v>5385.45</v>
      </c>
      <c r="C9" s="22">
        <v>2263.54</v>
      </c>
      <c r="D9" s="22">
        <v>3164.73</v>
      </c>
      <c r="E9" s="22">
        <v>4197.2700000000004</v>
      </c>
      <c r="F9" s="22">
        <v>8014.5</v>
      </c>
      <c r="G9" s="22">
        <v>8670.01</v>
      </c>
      <c r="H9" s="22">
        <v>9581.6200000000008</v>
      </c>
      <c r="I9" s="22">
        <v>9734.31</v>
      </c>
      <c r="J9" s="22">
        <v>9734.31</v>
      </c>
      <c r="K9" s="22">
        <v>9734.31</v>
      </c>
      <c r="L9" s="22">
        <v>9734.31</v>
      </c>
      <c r="M9" s="22">
        <v>9734.31</v>
      </c>
      <c r="N9" s="22">
        <v>9734.31</v>
      </c>
      <c r="O9" s="22">
        <v>9734.31</v>
      </c>
      <c r="P9" s="22">
        <v>9734.31</v>
      </c>
      <c r="Q9" s="22">
        <v>9734.31</v>
      </c>
      <c r="R9" s="22">
        <v>9734.31</v>
      </c>
      <c r="S9" s="22">
        <v>9734.31</v>
      </c>
      <c r="T9" s="22">
        <v>9734.31</v>
      </c>
      <c r="U9" s="22">
        <v>9734.31</v>
      </c>
      <c r="V9" s="22">
        <v>9734.31</v>
      </c>
      <c r="W9" s="22">
        <v>9734.31</v>
      </c>
      <c r="X9" s="22">
        <v>9734.31</v>
      </c>
      <c r="Y9" s="22">
        <v>9275.44</v>
      </c>
      <c r="Z9" s="22">
        <v>7618.16</v>
      </c>
      <c r="AA9" s="22">
        <v>6748.72</v>
      </c>
      <c r="AB9" s="22">
        <v>0</v>
      </c>
      <c r="AC9" s="22">
        <v>0</v>
      </c>
      <c r="AD9" s="22">
        <v>0</v>
      </c>
      <c r="AE9" s="22">
        <v>0</v>
      </c>
      <c r="AF9" s="22">
        <v>0</v>
      </c>
      <c r="AG9" s="22">
        <v>220668.32</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2000</v>
      </c>
      <c r="F11" s="24">
        <v>10000</v>
      </c>
      <c r="G11" s="24">
        <v>14000</v>
      </c>
      <c r="H11" s="24">
        <v>18000</v>
      </c>
      <c r="I11" s="24">
        <v>18000</v>
      </c>
      <c r="J11" s="24">
        <v>18000</v>
      </c>
      <c r="K11" s="24">
        <v>18000</v>
      </c>
      <c r="L11" s="24">
        <v>18000</v>
      </c>
      <c r="M11" s="24">
        <v>18000</v>
      </c>
      <c r="N11" s="24">
        <v>18000</v>
      </c>
      <c r="O11" s="24">
        <v>18000</v>
      </c>
      <c r="P11" s="24">
        <v>18000</v>
      </c>
      <c r="Q11" s="24">
        <v>18000</v>
      </c>
      <c r="R11" s="24">
        <v>18000</v>
      </c>
      <c r="S11" s="24">
        <v>18000</v>
      </c>
      <c r="T11" s="24">
        <v>18000</v>
      </c>
      <c r="U11" s="24">
        <v>18000</v>
      </c>
      <c r="V11" s="24">
        <v>18000</v>
      </c>
      <c r="W11" s="24">
        <v>18000</v>
      </c>
      <c r="X11" s="24">
        <v>18000</v>
      </c>
      <c r="Y11" s="24">
        <v>16000</v>
      </c>
      <c r="Z11" s="24">
        <v>12000</v>
      </c>
      <c r="AA11" s="24">
        <v>10000</v>
      </c>
      <c r="AB11" s="24">
        <v>0</v>
      </c>
      <c r="AC11" s="24">
        <v>0</v>
      </c>
      <c r="AD11" s="24">
        <v>0</v>
      </c>
      <c r="AE11" s="24">
        <v>0</v>
      </c>
      <c r="AF11" s="24">
        <v>0</v>
      </c>
      <c r="AG11" s="24">
        <v>370000</v>
      </c>
      <c r="AH11" s="28"/>
    </row>
    <row r="12" spans="1:34" x14ac:dyDescent="0.3">
      <c r="A12" s="5" t="s">
        <v>19</v>
      </c>
      <c r="B12" s="24"/>
      <c r="C12" s="24">
        <v>0</v>
      </c>
      <c r="D12" s="24">
        <v>0</v>
      </c>
      <c r="E12" s="24">
        <v>500</v>
      </c>
      <c r="F12" s="24">
        <v>2500</v>
      </c>
      <c r="G12" s="24">
        <v>3500</v>
      </c>
      <c r="H12" s="24">
        <v>4500</v>
      </c>
      <c r="I12" s="24">
        <v>4500</v>
      </c>
      <c r="J12" s="24">
        <v>4500</v>
      </c>
      <c r="K12" s="24">
        <v>4500</v>
      </c>
      <c r="L12" s="24">
        <v>4500</v>
      </c>
      <c r="M12" s="24">
        <v>4500</v>
      </c>
      <c r="N12" s="24">
        <v>4500</v>
      </c>
      <c r="O12" s="24">
        <v>4500</v>
      </c>
      <c r="P12" s="24">
        <v>4500</v>
      </c>
      <c r="Q12" s="24">
        <v>4500</v>
      </c>
      <c r="R12" s="24">
        <v>4500</v>
      </c>
      <c r="S12" s="24">
        <v>4500</v>
      </c>
      <c r="T12" s="24">
        <v>4500</v>
      </c>
      <c r="U12" s="24">
        <v>4500</v>
      </c>
      <c r="V12" s="24">
        <v>4500</v>
      </c>
      <c r="W12" s="24">
        <v>4500</v>
      </c>
      <c r="X12" s="24">
        <v>4500</v>
      </c>
      <c r="Y12" s="24">
        <v>4000</v>
      </c>
      <c r="Z12" s="24">
        <v>3000</v>
      </c>
      <c r="AA12" s="24">
        <v>2500</v>
      </c>
      <c r="AB12" s="24">
        <v>0</v>
      </c>
      <c r="AC12" s="24">
        <v>0</v>
      </c>
      <c r="AD12" s="24">
        <v>0</v>
      </c>
      <c r="AE12" s="24">
        <v>0</v>
      </c>
      <c r="AF12" s="24">
        <v>0</v>
      </c>
      <c r="AG12" s="24">
        <v>92500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0.94199999999999995</v>
      </c>
      <c r="F15" s="25">
        <v>0.94199999999999995</v>
      </c>
      <c r="G15" s="25">
        <v>0.94199999999999995</v>
      </c>
      <c r="H15" s="25">
        <v>0.94199999999999995</v>
      </c>
      <c r="I15" s="25">
        <v>0.94199999999999995</v>
      </c>
      <c r="J15" s="25">
        <v>0.94199999999999995</v>
      </c>
      <c r="K15" s="25">
        <v>0.94199999999999995</v>
      </c>
      <c r="L15" s="25">
        <v>0.94199999999999995</v>
      </c>
      <c r="M15" s="25">
        <v>0.94199999999999995</v>
      </c>
      <c r="N15" s="25">
        <v>0.94199999999999995</v>
      </c>
      <c r="O15" s="25">
        <v>0.94199999999999995</v>
      </c>
      <c r="P15" s="25">
        <v>0.94199999999999995</v>
      </c>
      <c r="Q15" s="25">
        <v>0.94199999999999995</v>
      </c>
      <c r="R15" s="25">
        <v>0.94199999999999995</v>
      </c>
      <c r="S15" s="25">
        <v>0.94199999999999995</v>
      </c>
      <c r="T15" s="25">
        <v>0.94199999999999995</v>
      </c>
      <c r="U15" s="25">
        <v>0.94199999999999995</v>
      </c>
      <c r="V15" s="25">
        <v>0.94199999999999995</v>
      </c>
      <c r="W15" s="25">
        <v>0.94199999999999995</v>
      </c>
      <c r="X15" s="25">
        <v>0.94199999999999995</v>
      </c>
      <c r="Y15" s="25">
        <v>0.94199999999999995</v>
      </c>
      <c r="Z15" s="25">
        <v>0.94199999999999995</v>
      </c>
      <c r="AA15" s="25">
        <v>0.94199999999999995</v>
      </c>
      <c r="AB15" s="25">
        <v>0</v>
      </c>
      <c r="AC15" s="25">
        <v>0</v>
      </c>
      <c r="AD15" s="25">
        <v>0</v>
      </c>
      <c r="AE15" s="25">
        <v>0</v>
      </c>
      <c r="AF15" s="25">
        <v>0</v>
      </c>
      <c r="AG15" s="25">
        <v>0.94199999999999995</v>
      </c>
      <c r="AH15" s="28"/>
    </row>
    <row r="16" spans="1:34" x14ac:dyDescent="0.3">
      <c r="A16" s="5" t="s">
        <v>15</v>
      </c>
      <c r="B16" s="25"/>
      <c r="C16" s="25">
        <v>0</v>
      </c>
      <c r="D16" s="25">
        <v>0</v>
      </c>
      <c r="E16" s="25">
        <v>0.47099999999999997</v>
      </c>
      <c r="F16" s="25">
        <v>0.47099999999999997</v>
      </c>
      <c r="G16" s="25">
        <v>0.47099999999999997</v>
      </c>
      <c r="H16" s="25">
        <v>0.47099999999999997</v>
      </c>
      <c r="I16" s="25">
        <v>0.47099999999999997</v>
      </c>
      <c r="J16" s="25">
        <v>0.47099999999999997</v>
      </c>
      <c r="K16" s="25">
        <v>0.47099999999999997</v>
      </c>
      <c r="L16" s="25">
        <v>0.47099999999999997</v>
      </c>
      <c r="M16" s="25">
        <v>0.47099999999999997</v>
      </c>
      <c r="N16" s="25">
        <v>0.47099999999999997</v>
      </c>
      <c r="O16" s="25">
        <v>0.47099999999999997</v>
      </c>
      <c r="P16" s="25">
        <v>0.47099999999999997</v>
      </c>
      <c r="Q16" s="25">
        <v>0.47099999999999997</v>
      </c>
      <c r="R16" s="25">
        <v>0.47099999999999997</v>
      </c>
      <c r="S16" s="25">
        <v>0.47099999999999997</v>
      </c>
      <c r="T16" s="25">
        <v>0.47099999999999997</v>
      </c>
      <c r="U16" s="25">
        <v>0.47099999999999997</v>
      </c>
      <c r="V16" s="25">
        <v>0.47099999999999997</v>
      </c>
      <c r="W16" s="25">
        <v>0.47099999999999997</v>
      </c>
      <c r="X16" s="25">
        <v>0.47099999999999997</v>
      </c>
      <c r="Y16" s="25">
        <v>0.47099999999999997</v>
      </c>
      <c r="Z16" s="25">
        <v>0.47099999999999997</v>
      </c>
      <c r="AA16" s="25">
        <v>0.47099999999999997</v>
      </c>
      <c r="AB16" s="25">
        <v>0</v>
      </c>
      <c r="AC16" s="25">
        <v>0</v>
      </c>
      <c r="AD16" s="25">
        <v>0</v>
      </c>
      <c r="AE16" s="25">
        <v>0</v>
      </c>
      <c r="AF16" s="25">
        <v>0</v>
      </c>
      <c r="AG16" s="25">
        <v>0.47099999999999997</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2119.5</v>
      </c>
      <c r="F19" s="22">
        <v>10597.5</v>
      </c>
      <c r="G19" s="22">
        <v>14836.5</v>
      </c>
      <c r="H19" s="22">
        <v>19075.5</v>
      </c>
      <c r="I19" s="22">
        <v>19075.5</v>
      </c>
      <c r="J19" s="22">
        <v>19075.5</v>
      </c>
      <c r="K19" s="22">
        <v>19075.5</v>
      </c>
      <c r="L19" s="22">
        <v>19075.5</v>
      </c>
      <c r="M19" s="22">
        <v>19075.5</v>
      </c>
      <c r="N19" s="22">
        <v>19075.5</v>
      </c>
      <c r="O19" s="22">
        <v>19075.5</v>
      </c>
      <c r="P19" s="22">
        <v>19075.5</v>
      </c>
      <c r="Q19" s="22">
        <v>19075.5</v>
      </c>
      <c r="R19" s="22">
        <v>19075.5</v>
      </c>
      <c r="S19" s="22">
        <v>19075.5</v>
      </c>
      <c r="T19" s="22">
        <v>19075.5</v>
      </c>
      <c r="U19" s="22">
        <v>19075.5</v>
      </c>
      <c r="V19" s="22">
        <v>19075.5</v>
      </c>
      <c r="W19" s="22">
        <v>19075.5</v>
      </c>
      <c r="X19" s="22">
        <v>19075.5</v>
      </c>
      <c r="Y19" s="22">
        <v>16956</v>
      </c>
      <c r="Z19" s="22">
        <v>12717</v>
      </c>
      <c r="AA19" s="22">
        <v>10597.5</v>
      </c>
      <c r="AB19" s="22">
        <v>0</v>
      </c>
      <c r="AC19" s="22">
        <v>0</v>
      </c>
      <c r="AD19" s="22">
        <v>0</v>
      </c>
      <c r="AE19" s="22">
        <v>0</v>
      </c>
      <c r="AF19" s="22">
        <v>0</v>
      </c>
      <c r="AG19" s="22">
        <v>392107.5</v>
      </c>
      <c r="AH19" s="28"/>
    </row>
    <row r="20" spans="1:34" x14ac:dyDescent="0.3">
      <c r="A20" s="3" t="s">
        <v>11</v>
      </c>
      <c r="B20" s="26">
        <v>-5385.45</v>
      </c>
      <c r="C20" s="26">
        <v>-2263.54</v>
      </c>
      <c r="D20" s="26">
        <v>-3164.73</v>
      </c>
      <c r="E20" s="26">
        <v>-2077.77</v>
      </c>
      <c r="F20" s="26">
        <v>2583</v>
      </c>
      <c r="G20" s="26">
        <v>6166.49</v>
      </c>
      <c r="H20" s="26">
        <v>9493.8799999999992</v>
      </c>
      <c r="I20" s="26">
        <v>9341.19</v>
      </c>
      <c r="J20" s="26">
        <v>9341.19</v>
      </c>
      <c r="K20" s="26">
        <v>9341.19</v>
      </c>
      <c r="L20" s="26">
        <v>9341.19</v>
      </c>
      <c r="M20" s="26">
        <v>9341.19</v>
      </c>
      <c r="N20" s="26">
        <v>9341.19</v>
      </c>
      <c r="O20" s="26">
        <v>9341.19</v>
      </c>
      <c r="P20" s="26">
        <v>9341.19</v>
      </c>
      <c r="Q20" s="26">
        <v>9341.19</v>
      </c>
      <c r="R20" s="26">
        <v>9341.19</v>
      </c>
      <c r="S20" s="26">
        <v>9341.19</v>
      </c>
      <c r="T20" s="26">
        <v>9341.19</v>
      </c>
      <c r="U20" s="26">
        <v>9341.19</v>
      </c>
      <c r="V20" s="26">
        <v>9341.19</v>
      </c>
      <c r="W20" s="26">
        <v>9341.19</v>
      </c>
      <c r="X20" s="26">
        <v>9341.19</v>
      </c>
      <c r="Y20" s="26">
        <v>7680.56</v>
      </c>
      <c r="Z20" s="26">
        <v>5098.84</v>
      </c>
      <c r="AA20" s="26">
        <v>3848.78</v>
      </c>
      <c r="AB20" s="26">
        <v>0</v>
      </c>
      <c r="AC20" s="26">
        <v>0</v>
      </c>
      <c r="AD20" s="26">
        <v>0</v>
      </c>
      <c r="AE20" s="26">
        <v>0</v>
      </c>
      <c r="AF20" s="26">
        <v>0</v>
      </c>
      <c r="AG20" s="26">
        <v>171439.18</v>
      </c>
      <c r="AH20" s="31"/>
    </row>
    <row r="21" spans="1:34" x14ac:dyDescent="0.3">
      <c r="J21" s="19"/>
      <c r="AG21" s="88">
        <v>0.77690886801092129</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2800</v>
      </c>
      <c r="D121" s="70">
        <v>1425</v>
      </c>
      <c r="E121" s="70">
        <v>1775</v>
      </c>
      <c r="F121" s="70">
        <v>2525</v>
      </c>
      <c r="G121" s="70">
        <v>3025</v>
      </c>
      <c r="H121" s="95">
        <v>3675</v>
      </c>
      <c r="I121" s="70">
        <v>3725</v>
      </c>
      <c r="J121" s="70">
        <v>3725</v>
      </c>
      <c r="K121" s="70">
        <v>3725</v>
      </c>
      <c r="L121" s="70">
        <v>3725</v>
      </c>
      <c r="M121" s="70">
        <v>3725</v>
      </c>
      <c r="N121" s="70">
        <v>3725</v>
      </c>
      <c r="O121" s="70">
        <v>3725</v>
      </c>
      <c r="P121" s="70">
        <v>3725</v>
      </c>
      <c r="Q121" s="70">
        <v>3725</v>
      </c>
      <c r="R121" s="70">
        <v>3725</v>
      </c>
      <c r="S121" s="70">
        <v>3725</v>
      </c>
      <c r="T121" s="70">
        <v>3725</v>
      </c>
      <c r="U121" s="70">
        <v>3725</v>
      </c>
      <c r="V121" s="70">
        <v>3725</v>
      </c>
      <c r="W121" s="70">
        <v>3725</v>
      </c>
      <c r="X121" s="70">
        <v>3725</v>
      </c>
      <c r="Y121" s="70">
        <v>3375</v>
      </c>
      <c r="Z121" s="70">
        <v>2975</v>
      </c>
      <c r="AA121" s="70">
        <v>2675</v>
      </c>
      <c r="AB121" s="70">
        <v>0</v>
      </c>
      <c r="AC121" s="70">
        <v>0</v>
      </c>
      <c r="AD121" s="70">
        <v>0</v>
      </c>
      <c r="AE121" s="70">
        <v>0</v>
      </c>
      <c r="AF121" s="70">
        <v>0</v>
      </c>
      <c r="AG121" s="70">
        <v>83850</v>
      </c>
      <c r="AH121" s="71">
        <v>0.43775157011073002</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3631</v>
      </c>
      <c r="D122" s="70">
        <v>1286.75</v>
      </c>
      <c r="E122" s="70">
        <v>1863.75</v>
      </c>
      <c r="F122" s="70">
        <v>4582.25</v>
      </c>
      <c r="G122" s="70">
        <v>4582.25</v>
      </c>
      <c r="H122" s="95">
        <v>4626</v>
      </c>
      <c r="I122" s="70">
        <v>4700</v>
      </c>
      <c r="J122" s="70">
        <v>4700</v>
      </c>
      <c r="K122" s="70">
        <v>4700</v>
      </c>
      <c r="L122" s="70">
        <v>4700</v>
      </c>
      <c r="M122" s="70">
        <v>4700</v>
      </c>
      <c r="N122" s="70">
        <v>4700</v>
      </c>
      <c r="O122" s="70">
        <v>4700</v>
      </c>
      <c r="P122" s="70">
        <v>4700</v>
      </c>
      <c r="Q122" s="70">
        <v>4700</v>
      </c>
      <c r="R122" s="70">
        <v>4700</v>
      </c>
      <c r="S122" s="70">
        <v>4700</v>
      </c>
      <c r="T122" s="70">
        <v>4700</v>
      </c>
      <c r="U122" s="70">
        <v>4700</v>
      </c>
      <c r="V122" s="70">
        <v>4700</v>
      </c>
      <c r="W122" s="70">
        <v>4700</v>
      </c>
      <c r="X122" s="70">
        <v>4700</v>
      </c>
      <c r="Y122" s="70">
        <v>4700</v>
      </c>
      <c r="Z122" s="70">
        <v>3800</v>
      </c>
      <c r="AA122" s="70">
        <v>3425</v>
      </c>
      <c r="AB122" s="70">
        <v>0</v>
      </c>
      <c r="AC122" s="70">
        <v>0</v>
      </c>
      <c r="AD122" s="70">
        <v>0</v>
      </c>
      <c r="AE122" s="70">
        <v>0</v>
      </c>
      <c r="AF122" s="70">
        <v>0</v>
      </c>
      <c r="AG122" s="70">
        <v>107697</v>
      </c>
      <c r="AH122" s="71">
        <v>0.56224842988927004</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6431</v>
      </c>
      <c r="D123" s="70">
        <v>2711.75</v>
      </c>
      <c r="E123" s="70">
        <v>3638.75</v>
      </c>
      <c r="F123" s="70">
        <v>7107.25</v>
      </c>
      <c r="G123" s="70">
        <v>7607.25</v>
      </c>
      <c r="H123" s="95">
        <v>8301</v>
      </c>
      <c r="I123" s="70">
        <v>8425</v>
      </c>
      <c r="J123" s="70">
        <v>8425</v>
      </c>
      <c r="K123" s="70">
        <v>8425</v>
      </c>
      <c r="L123" s="70">
        <v>8425</v>
      </c>
      <c r="M123" s="70">
        <v>8425</v>
      </c>
      <c r="N123" s="70">
        <v>8425</v>
      </c>
      <c r="O123" s="70">
        <v>8425</v>
      </c>
      <c r="P123" s="70">
        <v>8425</v>
      </c>
      <c r="Q123" s="70">
        <v>8425</v>
      </c>
      <c r="R123" s="70">
        <v>8425</v>
      </c>
      <c r="S123" s="70">
        <v>8425</v>
      </c>
      <c r="T123" s="70">
        <v>8425</v>
      </c>
      <c r="U123" s="70">
        <v>8425</v>
      </c>
      <c r="V123" s="70">
        <v>8425</v>
      </c>
      <c r="W123" s="70">
        <v>8425</v>
      </c>
      <c r="X123" s="70">
        <v>8425</v>
      </c>
      <c r="Y123" s="70">
        <v>8075</v>
      </c>
      <c r="Z123" s="70">
        <v>6775</v>
      </c>
      <c r="AA123" s="70">
        <v>6100</v>
      </c>
      <c r="AB123" s="70">
        <v>0</v>
      </c>
      <c r="AC123" s="70">
        <v>0</v>
      </c>
      <c r="AD123" s="70">
        <v>0</v>
      </c>
      <c r="AE123" s="70">
        <v>0</v>
      </c>
      <c r="AF123" s="70">
        <v>0</v>
      </c>
      <c r="AG123" s="70">
        <v>191547</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2000</v>
      </c>
      <c r="F125" s="73">
        <v>10000</v>
      </c>
      <c r="G125" s="73">
        <v>18000</v>
      </c>
      <c r="H125" s="96">
        <v>18000</v>
      </c>
      <c r="I125" s="73">
        <v>18000</v>
      </c>
      <c r="J125" s="73">
        <v>18000</v>
      </c>
      <c r="K125" s="73">
        <v>18000</v>
      </c>
      <c r="L125" s="73">
        <v>18000</v>
      </c>
      <c r="M125" s="73">
        <v>18000</v>
      </c>
      <c r="N125" s="73">
        <v>18000</v>
      </c>
      <c r="O125" s="73">
        <v>18000</v>
      </c>
      <c r="P125" s="73">
        <v>18000</v>
      </c>
      <c r="Q125" s="73">
        <v>18000</v>
      </c>
      <c r="R125" s="73">
        <v>18000</v>
      </c>
      <c r="S125" s="73">
        <v>18000</v>
      </c>
      <c r="T125" s="73">
        <v>18000</v>
      </c>
      <c r="U125" s="73">
        <v>18000</v>
      </c>
      <c r="V125" s="73">
        <v>18000</v>
      </c>
      <c r="W125" s="73">
        <v>18000</v>
      </c>
      <c r="X125" s="73">
        <v>18000</v>
      </c>
      <c r="Y125" s="73">
        <v>16000</v>
      </c>
      <c r="Z125" s="73">
        <v>12000</v>
      </c>
      <c r="AA125" s="73">
        <v>10000</v>
      </c>
      <c r="AB125" s="73">
        <v>0</v>
      </c>
      <c r="AC125" s="73">
        <v>0</v>
      </c>
      <c r="AD125" s="73">
        <v>0</v>
      </c>
      <c r="AE125" s="73">
        <v>0</v>
      </c>
      <c r="AF125" s="73">
        <v>0</v>
      </c>
      <c r="AG125" s="70">
        <v>374000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500</v>
      </c>
      <c r="F126" s="73">
        <v>2500</v>
      </c>
      <c r="G126" s="73">
        <v>4500</v>
      </c>
      <c r="H126" s="73">
        <v>4500</v>
      </c>
      <c r="I126" s="73">
        <v>4500</v>
      </c>
      <c r="J126" s="73">
        <v>4500</v>
      </c>
      <c r="K126" s="73">
        <v>4500</v>
      </c>
      <c r="L126" s="73">
        <v>4500</v>
      </c>
      <c r="M126" s="73">
        <v>4500</v>
      </c>
      <c r="N126" s="73">
        <v>4500</v>
      </c>
      <c r="O126" s="73">
        <v>4500</v>
      </c>
      <c r="P126" s="73">
        <v>4500</v>
      </c>
      <c r="Q126" s="73">
        <v>4500</v>
      </c>
      <c r="R126" s="73">
        <v>4500</v>
      </c>
      <c r="S126" s="73">
        <v>4500</v>
      </c>
      <c r="T126" s="73">
        <v>4500</v>
      </c>
      <c r="U126" s="73">
        <v>4500</v>
      </c>
      <c r="V126" s="73">
        <v>4500</v>
      </c>
      <c r="W126" s="73">
        <v>4500</v>
      </c>
      <c r="X126" s="73">
        <v>4500</v>
      </c>
      <c r="Y126" s="73">
        <v>4000</v>
      </c>
      <c r="Z126" s="73">
        <v>3000</v>
      </c>
      <c r="AA126" s="73">
        <v>2500</v>
      </c>
      <c r="AB126" s="73">
        <v>0</v>
      </c>
      <c r="AC126" s="73">
        <v>0</v>
      </c>
      <c r="AD126" s="73">
        <v>0</v>
      </c>
      <c r="AE126" s="73">
        <v>0</v>
      </c>
      <c r="AF126" s="73">
        <v>0</v>
      </c>
      <c r="AG126" s="70">
        <v>93500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0.8</v>
      </c>
      <c r="D129" s="74">
        <v>0.8</v>
      </c>
      <c r="E129" s="74">
        <v>0.8</v>
      </c>
      <c r="F129" s="74">
        <v>0.8</v>
      </c>
      <c r="G129" s="74">
        <v>0.8</v>
      </c>
      <c r="H129" s="97">
        <v>0.8</v>
      </c>
      <c r="I129" s="74">
        <v>0.8</v>
      </c>
      <c r="J129" s="74">
        <v>0.8</v>
      </c>
      <c r="K129" s="74">
        <v>0.8</v>
      </c>
      <c r="L129" s="74">
        <v>0.8</v>
      </c>
      <c r="M129" s="74">
        <v>0.8</v>
      </c>
      <c r="N129" s="74">
        <v>0.8</v>
      </c>
      <c r="O129" s="74">
        <v>0.8</v>
      </c>
      <c r="P129" s="74">
        <v>0.8</v>
      </c>
      <c r="Q129" s="74">
        <v>0.8</v>
      </c>
      <c r="R129" s="74">
        <v>0.8</v>
      </c>
      <c r="S129" s="74">
        <v>0.8</v>
      </c>
      <c r="T129" s="74">
        <v>0.8</v>
      </c>
      <c r="U129" s="74">
        <v>0.8</v>
      </c>
      <c r="V129" s="74">
        <v>0.8</v>
      </c>
      <c r="W129" s="74">
        <v>0.8</v>
      </c>
      <c r="X129" s="74">
        <v>0.8</v>
      </c>
      <c r="Y129" s="74">
        <v>0.8</v>
      </c>
      <c r="Z129" s="74">
        <v>0.8</v>
      </c>
      <c r="AA129" s="74">
        <v>0.8</v>
      </c>
      <c r="AB129" s="74">
        <v>0.8</v>
      </c>
      <c r="AC129" s="74">
        <v>0.8</v>
      </c>
      <c r="AD129" s="74">
        <v>0.8</v>
      </c>
      <c r="AE129" s="74">
        <v>0.8</v>
      </c>
      <c r="AF129" s="74">
        <v>0.8</v>
      </c>
      <c r="AG129" s="74">
        <v>0.8</v>
      </c>
      <c r="AH129" s="63"/>
    </row>
    <row r="130" spans="1:40" s="21" customFormat="1" x14ac:dyDescent="0.3">
      <c r="A130" s="68" t="s">
        <v>15</v>
      </c>
      <c r="B130" s="74"/>
      <c r="C130" s="74">
        <v>0.4</v>
      </c>
      <c r="D130" s="74">
        <v>0.4</v>
      </c>
      <c r="E130" s="74">
        <v>0.4</v>
      </c>
      <c r="F130" s="74">
        <v>0.4</v>
      </c>
      <c r="G130" s="74">
        <v>0.4</v>
      </c>
      <c r="H130" s="74">
        <v>0.4</v>
      </c>
      <c r="I130" s="74">
        <v>0.4</v>
      </c>
      <c r="J130" s="74">
        <v>0.4</v>
      </c>
      <c r="K130" s="74">
        <v>0.4</v>
      </c>
      <c r="L130" s="74">
        <v>0.4</v>
      </c>
      <c r="M130" s="74">
        <v>0.4</v>
      </c>
      <c r="N130" s="74">
        <v>0.4</v>
      </c>
      <c r="O130" s="74">
        <v>0.4</v>
      </c>
      <c r="P130" s="74">
        <v>0.4</v>
      </c>
      <c r="Q130" s="74">
        <v>0.4</v>
      </c>
      <c r="R130" s="74">
        <v>0.4</v>
      </c>
      <c r="S130" s="74">
        <v>0.4</v>
      </c>
      <c r="T130" s="74">
        <v>0.4</v>
      </c>
      <c r="U130" s="74">
        <v>0.4</v>
      </c>
      <c r="V130" s="74">
        <v>0.4</v>
      </c>
      <c r="W130" s="74">
        <v>0.4</v>
      </c>
      <c r="X130" s="74">
        <v>0.4</v>
      </c>
      <c r="Y130" s="74">
        <v>0.4</v>
      </c>
      <c r="Z130" s="74">
        <v>0.4</v>
      </c>
      <c r="AA130" s="74">
        <v>0.4</v>
      </c>
      <c r="AB130" s="74">
        <v>0.4</v>
      </c>
      <c r="AC130" s="74">
        <v>0.4</v>
      </c>
      <c r="AD130" s="74">
        <v>0.4</v>
      </c>
      <c r="AE130" s="74">
        <v>0.4</v>
      </c>
      <c r="AF130" s="74">
        <v>0.4</v>
      </c>
      <c r="AG130" s="74">
        <v>0.4</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1800</v>
      </c>
      <c r="F133" s="70">
        <v>9000</v>
      </c>
      <c r="G133" s="70">
        <v>12600</v>
      </c>
      <c r="H133" s="95">
        <v>16200</v>
      </c>
      <c r="I133" s="70">
        <v>16200</v>
      </c>
      <c r="J133" s="70">
        <v>16200</v>
      </c>
      <c r="K133" s="70">
        <v>16200</v>
      </c>
      <c r="L133" s="70">
        <v>16200</v>
      </c>
      <c r="M133" s="70">
        <v>16200</v>
      </c>
      <c r="N133" s="70">
        <v>16200</v>
      </c>
      <c r="O133" s="70">
        <v>16200</v>
      </c>
      <c r="P133" s="70">
        <v>16200</v>
      </c>
      <c r="Q133" s="70">
        <v>16200</v>
      </c>
      <c r="R133" s="70">
        <v>16200</v>
      </c>
      <c r="S133" s="70">
        <v>16200</v>
      </c>
      <c r="T133" s="70">
        <v>16200</v>
      </c>
      <c r="U133" s="70">
        <v>16200</v>
      </c>
      <c r="V133" s="70">
        <v>16200</v>
      </c>
      <c r="W133" s="70">
        <v>16200</v>
      </c>
      <c r="X133" s="70">
        <v>16200</v>
      </c>
      <c r="Y133" s="70">
        <v>14400</v>
      </c>
      <c r="Z133" s="70">
        <v>10800</v>
      </c>
      <c r="AA133" s="70">
        <v>9000</v>
      </c>
      <c r="AB133" s="70">
        <v>0</v>
      </c>
      <c r="AC133" s="70">
        <v>0</v>
      </c>
      <c r="AD133" s="70">
        <v>0</v>
      </c>
      <c r="AE133" s="70">
        <v>0</v>
      </c>
      <c r="AF133" s="70">
        <v>0</v>
      </c>
      <c r="AG133" s="70">
        <v>333000</v>
      </c>
      <c r="AH133" s="63"/>
    </row>
    <row r="134" spans="1:40" s="21" customFormat="1" x14ac:dyDescent="0.3">
      <c r="A134" s="66" t="s">
        <v>11</v>
      </c>
      <c r="B134" s="70"/>
      <c r="C134" s="70">
        <v>-6431</v>
      </c>
      <c r="D134" s="70">
        <v>-2711.75</v>
      </c>
      <c r="E134" s="70">
        <v>-1838.75</v>
      </c>
      <c r="F134" s="70">
        <v>1892.75</v>
      </c>
      <c r="G134" s="70">
        <v>4992.75</v>
      </c>
      <c r="H134" s="95">
        <v>7899</v>
      </c>
      <c r="I134" s="70">
        <v>7775</v>
      </c>
      <c r="J134" s="70">
        <v>7775</v>
      </c>
      <c r="K134" s="70">
        <v>7775</v>
      </c>
      <c r="L134" s="70">
        <v>7775</v>
      </c>
      <c r="M134" s="70">
        <v>7775</v>
      </c>
      <c r="N134" s="70">
        <v>7775</v>
      </c>
      <c r="O134" s="70">
        <v>7775</v>
      </c>
      <c r="P134" s="70">
        <v>7775</v>
      </c>
      <c r="Q134" s="70">
        <v>7775</v>
      </c>
      <c r="R134" s="70">
        <v>7775</v>
      </c>
      <c r="S134" s="70">
        <v>7775</v>
      </c>
      <c r="T134" s="70">
        <v>7775</v>
      </c>
      <c r="U134" s="70">
        <v>7775</v>
      </c>
      <c r="V134" s="70">
        <v>7775</v>
      </c>
      <c r="W134" s="70">
        <v>7775</v>
      </c>
      <c r="X134" s="70">
        <v>7775</v>
      </c>
      <c r="Y134" s="70">
        <v>6325</v>
      </c>
      <c r="Z134" s="70">
        <v>4025</v>
      </c>
      <c r="AA134" s="70">
        <v>2900</v>
      </c>
      <c r="AB134" s="70">
        <v>0</v>
      </c>
      <c r="AC134" s="70">
        <v>0</v>
      </c>
      <c r="AD134" s="70">
        <v>0</v>
      </c>
      <c r="AE134" s="70">
        <v>0</v>
      </c>
      <c r="AF134" s="70">
        <v>0</v>
      </c>
      <c r="AG134" s="70">
        <v>141453</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8400000</v>
      </c>
      <c r="J5" t="s">
        <v>4</v>
      </c>
      <c r="K5" s="1">
        <v>2000000</v>
      </c>
      <c r="S5" s="120"/>
      <c r="T5" s="120"/>
      <c r="U5" s="120"/>
      <c r="V5" s="120"/>
      <c r="W5" s="120"/>
      <c r="X5" s="120"/>
      <c r="Y5" s="120"/>
      <c r="Z5" s="120"/>
    </row>
    <row r="6" spans="1:27" x14ac:dyDescent="0.35">
      <c r="A6" t="s">
        <v>8</v>
      </c>
      <c r="B6" s="1">
        <v>7300000</v>
      </c>
      <c r="J6" t="s">
        <v>8</v>
      </c>
      <c r="K6" s="1">
        <v>6722000</v>
      </c>
      <c r="S6" s="120"/>
      <c r="T6" s="120"/>
      <c r="U6" s="120"/>
      <c r="V6" s="120"/>
      <c r="W6" s="120"/>
      <c r="X6" s="120"/>
      <c r="Y6" s="120"/>
      <c r="Z6" s="120"/>
      <c r="AA6" s="18"/>
    </row>
    <row r="7" spans="1:27" x14ac:dyDescent="0.35">
      <c r="A7" t="s">
        <v>9</v>
      </c>
      <c r="B7" s="1">
        <v>43450000</v>
      </c>
      <c r="J7" t="s">
        <v>9</v>
      </c>
      <c r="K7" s="1">
        <v>6900000</v>
      </c>
      <c r="S7" s="120"/>
      <c r="T7" s="120"/>
      <c r="U7" s="120"/>
      <c r="V7" s="120"/>
      <c r="W7" s="120"/>
      <c r="X7" s="120"/>
      <c r="Y7" s="120"/>
      <c r="Z7" s="120"/>
      <c r="AA7" s="18"/>
    </row>
    <row r="8" spans="1:27" x14ac:dyDescent="0.35">
      <c r="A8" t="s">
        <v>7</v>
      </c>
      <c r="B8" s="1">
        <v>8900000</v>
      </c>
      <c r="J8" t="s">
        <v>7</v>
      </c>
      <c r="K8" s="1">
        <v>89025000</v>
      </c>
      <c r="S8" s="120"/>
      <c r="T8" s="120"/>
      <c r="U8" s="120"/>
      <c r="V8" s="120"/>
      <c r="W8" s="120"/>
      <c r="X8" s="120"/>
      <c r="Y8" s="120"/>
      <c r="Z8" s="120"/>
    </row>
    <row r="9" spans="1:27" x14ac:dyDescent="0.35">
      <c r="A9" t="s">
        <v>3</v>
      </c>
      <c r="B9" s="1">
        <v>1500000</v>
      </c>
      <c r="J9" t="s">
        <v>3</v>
      </c>
      <c r="K9" s="1">
        <v>3050000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14300000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0</v>
      </c>
    </row>
    <row r="14" spans="1:27" x14ac:dyDescent="0.35">
      <c r="A14" t="s">
        <v>63</v>
      </c>
      <c r="B14" s="1">
        <v>0</v>
      </c>
      <c r="J14" t="s">
        <v>63</v>
      </c>
      <c r="K14" s="1">
        <v>0</v>
      </c>
    </row>
    <row r="15" spans="1:27" x14ac:dyDescent="0.35">
      <c r="A15" s="12" t="s">
        <v>64</v>
      </c>
      <c r="B15" s="13">
        <v>83850000</v>
      </c>
      <c r="J15" s="12" t="s">
        <v>64</v>
      </c>
      <c r="K15" s="13">
        <v>107697000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11013408</v>
      </c>
      <c r="J22" t="s">
        <v>4</v>
      </c>
      <c r="K22" s="1">
        <v>1807725</v>
      </c>
      <c r="S22" s="120"/>
      <c r="T22" s="120"/>
      <c r="U22" s="120"/>
      <c r="V22" s="120"/>
      <c r="W22" s="120"/>
      <c r="X22" s="120"/>
      <c r="Y22" s="120"/>
      <c r="Z22" s="120"/>
    </row>
    <row r="23" spans="1:26" x14ac:dyDescent="0.35">
      <c r="A23" t="s">
        <v>8</v>
      </c>
      <c r="B23" s="1">
        <v>9571176</v>
      </c>
      <c r="J23" t="s">
        <v>8</v>
      </c>
      <c r="K23" s="1">
        <v>8995845.1999999993</v>
      </c>
      <c r="S23" s="120"/>
      <c r="T23" s="120"/>
      <c r="U23" s="120"/>
      <c r="V23" s="120"/>
      <c r="W23" s="120"/>
      <c r="X23" s="120"/>
      <c r="Y23" s="120"/>
      <c r="Z23" s="120"/>
    </row>
    <row r="24" spans="1:26" ht="14.5" customHeight="1" x14ac:dyDescent="0.35">
      <c r="A24" t="s">
        <v>9</v>
      </c>
      <c r="B24" s="1">
        <v>56963724</v>
      </c>
      <c r="J24" t="s">
        <v>9</v>
      </c>
      <c r="K24" s="1">
        <v>8309092.7843557885</v>
      </c>
      <c r="S24" s="120"/>
      <c r="T24" s="120"/>
      <c r="U24" s="120"/>
      <c r="V24" s="120"/>
      <c r="W24" s="120"/>
      <c r="X24" s="120"/>
      <c r="Y24" s="120"/>
      <c r="Z24" s="120"/>
    </row>
    <row r="25" spans="1:26" x14ac:dyDescent="0.35">
      <c r="A25" t="s">
        <v>7</v>
      </c>
      <c r="B25" s="1">
        <v>11668968</v>
      </c>
      <c r="J25" t="s">
        <v>7</v>
      </c>
      <c r="K25" s="1">
        <v>88203916</v>
      </c>
      <c r="S25" s="120"/>
      <c r="T25" s="120"/>
      <c r="U25" s="120"/>
      <c r="V25" s="120"/>
      <c r="W25" s="120"/>
      <c r="X25" s="120"/>
      <c r="Y25" s="120"/>
      <c r="Z25" s="120"/>
    </row>
    <row r="26" spans="1:26" ht="14.5" customHeight="1" x14ac:dyDescent="0.35">
      <c r="A26" t="s">
        <v>3</v>
      </c>
      <c r="B26" s="1">
        <v>1966680</v>
      </c>
      <c r="J26" t="s">
        <v>3</v>
      </c>
      <c r="K26" s="1">
        <v>3418772</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18749016</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0</v>
      </c>
    </row>
    <row r="31" spans="1:26" x14ac:dyDescent="0.35">
      <c r="A31" t="s">
        <v>63</v>
      </c>
      <c r="B31" s="1">
        <v>0</v>
      </c>
      <c r="J31" t="s">
        <v>63</v>
      </c>
      <c r="K31" s="1">
        <v>0</v>
      </c>
    </row>
    <row r="32" spans="1:26" x14ac:dyDescent="0.35">
      <c r="A32" s="12" t="s">
        <v>64</v>
      </c>
      <c r="B32" s="13">
        <v>109932972</v>
      </c>
      <c r="J32" s="12" t="s">
        <v>64</v>
      </c>
      <c r="K32" s="13">
        <v>110735350.98435579</v>
      </c>
    </row>
    <row r="35" spans="1:15" x14ac:dyDescent="0.35">
      <c r="B35" t="s">
        <v>66</v>
      </c>
      <c r="C35" t="s">
        <v>67</v>
      </c>
      <c r="D35" t="s">
        <v>23</v>
      </c>
      <c r="H35" t="s">
        <v>67</v>
      </c>
      <c r="I35" t="s">
        <v>23</v>
      </c>
    </row>
    <row r="36" spans="1:15" x14ac:dyDescent="0.35">
      <c r="A36" t="s">
        <v>106</v>
      </c>
      <c r="B36" s="14">
        <v>191547000</v>
      </c>
      <c r="C36" s="14">
        <v>83850000</v>
      </c>
      <c r="D36" s="14">
        <v>107697000</v>
      </c>
      <c r="G36" t="s">
        <v>106</v>
      </c>
      <c r="H36" s="15">
        <v>0.43775157011073002</v>
      </c>
      <c r="I36" s="15">
        <v>0.56224842988927004</v>
      </c>
    </row>
    <row r="37" spans="1:15" x14ac:dyDescent="0.35">
      <c r="A37" t="s">
        <v>105</v>
      </c>
      <c r="B37" s="14">
        <v>220668322.98435581</v>
      </c>
      <c r="C37" s="14">
        <v>109932972</v>
      </c>
      <c r="D37" s="14">
        <v>110735350.98435579</v>
      </c>
      <c r="G37" t="s">
        <v>105</v>
      </c>
      <c r="H37" s="15">
        <v>0.4981819343766602</v>
      </c>
      <c r="I37" s="15">
        <v>0.50181806562333975</v>
      </c>
    </row>
    <row r="38" spans="1:15" x14ac:dyDescent="0.35">
      <c r="O38" s="17">
        <v>66441210590613.477</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477.12</v>
      </c>
      <c r="J11" s="19"/>
      <c r="K11" s="19"/>
      <c r="L11" s="19"/>
      <c r="M11" s="19"/>
      <c r="N11" s="19"/>
      <c r="O11" s="19"/>
      <c r="P11" s="19"/>
    </row>
    <row r="12" spans="1:16" ht="14.5" customHeight="1" thickBot="1" x14ac:dyDescent="0.35">
      <c r="A12" s="19"/>
      <c r="B12" s="19"/>
      <c r="C12" s="19"/>
      <c r="D12" s="19"/>
      <c r="E12" s="19"/>
      <c r="F12" s="19"/>
      <c r="G12" s="44" t="s">
        <v>72</v>
      </c>
      <c r="H12" s="45" t="s">
        <v>73</v>
      </c>
      <c r="I12" s="46">
        <v>5385450</v>
      </c>
      <c r="J12" s="19"/>
      <c r="K12" s="19"/>
      <c r="L12" s="19"/>
      <c r="M12" s="19"/>
      <c r="N12" s="19"/>
      <c r="O12" s="19"/>
      <c r="P12" s="19"/>
    </row>
    <row r="13" spans="1:16" ht="14.5" customHeight="1" thickBot="1" x14ac:dyDescent="0.35">
      <c r="A13" s="19"/>
      <c r="B13" s="19"/>
      <c r="C13" s="19"/>
      <c r="D13" s="19"/>
      <c r="E13" s="19"/>
      <c r="F13" s="19"/>
      <c r="G13" s="44" t="s">
        <v>74</v>
      </c>
      <c r="H13" s="45" t="s">
        <v>73</v>
      </c>
      <c r="I13" s="46">
        <v>99872884</v>
      </c>
      <c r="J13" s="19"/>
      <c r="K13" s="19"/>
      <c r="L13" s="19"/>
      <c r="M13" s="19"/>
      <c r="N13" s="19"/>
      <c r="O13" s="19"/>
      <c r="P13" s="19"/>
    </row>
    <row r="14" spans="1:16" ht="14.5" customHeight="1" thickBot="1" x14ac:dyDescent="0.35">
      <c r="A14" s="19"/>
      <c r="B14" s="19"/>
      <c r="C14" s="19"/>
      <c r="D14" s="19"/>
      <c r="E14" s="19"/>
      <c r="F14" s="19"/>
      <c r="G14" s="44" t="s">
        <v>75</v>
      </c>
      <c r="H14" s="45" t="s">
        <v>76</v>
      </c>
      <c r="I14" s="47">
        <v>462.5</v>
      </c>
      <c r="J14" s="19"/>
      <c r="K14" s="19"/>
      <c r="L14" s="19"/>
      <c r="M14" s="19"/>
      <c r="N14" s="19"/>
      <c r="O14" s="19"/>
      <c r="P14" s="19"/>
    </row>
    <row r="15" spans="1:16" ht="14.5" customHeight="1" thickBot="1" x14ac:dyDescent="0.35">
      <c r="A15" s="19"/>
      <c r="B15" s="19"/>
      <c r="C15" s="19"/>
      <c r="D15" s="19"/>
      <c r="E15" s="19"/>
      <c r="F15" s="19"/>
      <c r="G15" s="44" t="s">
        <v>77</v>
      </c>
      <c r="H15" s="45" t="s">
        <v>60</v>
      </c>
      <c r="I15" s="48">
        <v>77.690886801092134</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0.63585000000000003</v>
      </c>
      <c r="F40" s="78">
        <v>0.67823999999999995</v>
      </c>
      <c r="G40" s="78">
        <v>0.72062999999999999</v>
      </c>
      <c r="H40" s="78">
        <v>0.76302000000000003</v>
      </c>
      <c r="I40" s="78">
        <v>0.80540999999999996</v>
      </c>
      <c r="J40" s="54">
        <v>0.8478</v>
      </c>
      <c r="K40" s="78">
        <v>0.89019000000000004</v>
      </c>
      <c r="L40" s="78">
        <v>0.93257999999999996</v>
      </c>
      <c r="M40" s="78">
        <v>0.97497</v>
      </c>
      <c r="N40" s="78">
        <v>1.01736</v>
      </c>
      <c r="O40" s="78">
        <v>1.05975</v>
      </c>
      <c r="P40" s="19"/>
    </row>
    <row r="41" spans="1:16" x14ac:dyDescent="0.3">
      <c r="A41" s="19"/>
      <c r="B41" s="19"/>
      <c r="C41" s="55">
        <v>-0.2</v>
      </c>
      <c r="D41" s="56">
        <v>268897.5</v>
      </c>
      <c r="E41" s="90">
        <v>-0.22517887762502564</v>
      </c>
      <c r="F41" s="90">
        <v>-0.17352413613336071</v>
      </c>
      <c r="G41" s="90">
        <v>-0.12186939464169577</v>
      </c>
      <c r="H41" s="90">
        <v>-7.0214653150030837E-2</v>
      </c>
      <c r="I41" s="90">
        <v>-1.8559911658365902E-2</v>
      </c>
      <c r="J41" s="90">
        <v>3.3094829833299144E-2</v>
      </c>
      <c r="K41" s="90">
        <v>8.4749571324963968E-2</v>
      </c>
      <c r="L41" s="90">
        <v>0.13640431281662901</v>
      </c>
      <c r="M41" s="90">
        <v>0.18805905430829406</v>
      </c>
      <c r="N41" s="90">
        <v>0.23971379579995911</v>
      </c>
      <c r="O41" s="90">
        <v>0.29136853729162371</v>
      </c>
      <c r="P41" s="19"/>
    </row>
    <row r="42" spans="1:16" x14ac:dyDescent="0.3">
      <c r="A42" s="19"/>
      <c r="B42" s="19"/>
      <c r="C42" s="55">
        <v>-0.15</v>
      </c>
      <c r="D42" s="56">
        <v>336121.875</v>
      </c>
      <c r="E42" s="90">
        <v>-3.1473597031282052E-2</v>
      </c>
      <c r="F42" s="90">
        <v>3.3094829833298922E-2</v>
      </c>
      <c r="G42" s="90">
        <v>9.7663256697880341E-2</v>
      </c>
      <c r="H42" s="90">
        <v>0.16223168356246154</v>
      </c>
      <c r="I42" s="90">
        <v>0.22680011042704273</v>
      </c>
      <c r="J42" s="90">
        <v>0.29136853729162371</v>
      </c>
      <c r="K42" s="90">
        <v>0.35593696415620535</v>
      </c>
      <c r="L42" s="90">
        <v>0.4205053910207861</v>
      </c>
      <c r="M42" s="90">
        <v>0.48507381788536752</v>
      </c>
      <c r="N42" s="90">
        <v>0.54964224474994872</v>
      </c>
      <c r="O42" s="90">
        <v>0.61421067161452991</v>
      </c>
      <c r="P42" s="19"/>
    </row>
    <row r="43" spans="1:16" x14ac:dyDescent="0.3">
      <c r="A43" s="19"/>
      <c r="B43" s="19"/>
      <c r="C43" s="55">
        <v>-0.1</v>
      </c>
      <c r="D43" s="56">
        <v>395437.5</v>
      </c>
      <c r="E43" s="90">
        <v>0.13944282702202115</v>
      </c>
      <c r="F43" s="90">
        <v>0.21540568215682243</v>
      </c>
      <c r="G43" s="90">
        <v>0.29136853729162371</v>
      </c>
      <c r="H43" s="90">
        <v>0.36733139242642521</v>
      </c>
      <c r="I43" s="90">
        <v>0.44329424756122648</v>
      </c>
      <c r="J43" s="90">
        <v>0.51925710269602798</v>
      </c>
      <c r="K43" s="90">
        <v>0.59521995783082948</v>
      </c>
      <c r="L43" s="90">
        <v>0.67118281296563098</v>
      </c>
      <c r="M43" s="90">
        <v>0.74714566810043248</v>
      </c>
      <c r="N43" s="90">
        <v>0.82310852323523398</v>
      </c>
      <c r="O43" s="90">
        <v>0.89907137837003503</v>
      </c>
      <c r="P43" s="19"/>
    </row>
    <row r="44" spans="1:16" x14ac:dyDescent="0.3">
      <c r="A44" s="19"/>
      <c r="B44" s="19"/>
      <c r="C44" s="55">
        <v>-0.05</v>
      </c>
      <c r="D44" s="56">
        <v>439375</v>
      </c>
      <c r="E44" s="90">
        <v>0.2660475855800235</v>
      </c>
      <c r="F44" s="90">
        <v>0.35045075795202485</v>
      </c>
      <c r="G44" s="90">
        <v>0.43485393032402664</v>
      </c>
      <c r="H44" s="90">
        <v>0.51925710269602821</v>
      </c>
      <c r="I44" s="90">
        <v>0.60366027506802955</v>
      </c>
      <c r="J44" s="90">
        <v>0.68806344744003112</v>
      </c>
      <c r="K44" s="90">
        <v>0.77246661981203291</v>
      </c>
      <c r="L44" s="90">
        <v>0.85686979218403425</v>
      </c>
      <c r="M44" s="90">
        <v>0.94127296455603582</v>
      </c>
      <c r="N44" s="90">
        <v>1.0256761369280376</v>
      </c>
      <c r="O44" s="90">
        <v>1.1100793093000392</v>
      </c>
      <c r="P44" s="19"/>
    </row>
    <row r="45" spans="1:16" x14ac:dyDescent="0.3">
      <c r="A45" s="19"/>
      <c r="B45" s="19"/>
      <c r="C45" s="51" t="s">
        <v>86</v>
      </c>
      <c r="D45" s="57">
        <v>462500</v>
      </c>
      <c r="E45" s="90">
        <v>0.33268166903160368</v>
      </c>
      <c r="F45" s="90">
        <v>0.42152711363371043</v>
      </c>
      <c r="G45" s="90">
        <v>0.5103725582358174</v>
      </c>
      <c r="H45" s="90">
        <v>0.59921800283792437</v>
      </c>
      <c r="I45" s="90">
        <v>0.68806344744003112</v>
      </c>
      <c r="J45" s="90">
        <v>0.77690889204213809</v>
      </c>
      <c r="K45" s="90">
        <v>0.86575433664424506</v>
      </c>
      <c r="L45" s="90">
        <v>0.95459978124635203</v>
      </c>
      <c r="M45" s="90">
        <v>1.0434452258484588</v>
      </c>
      <c r="N45" s="90">
        <v>1.1322906704505655</v>
      </c>
      <c r="O45" s="90">
        <v>1.2211361150526727</v>
      </c>
      <c r="P45" s="19"/>
    </row>
    <row r="46" spans="1:16" ht="14.5" customHeight="1" x14ac:dyDescent="0.3">
      <c r="A46" s="19"/>
      <c r="B46" s="19"/>
      <c r="C46" s="55">
        <v>0.05</v>
      </c>
      <c r="D46" s="56">
        <v>485625</v>
      </c>
      <c r="E46" s="90">
        <v>0.39931575248318385</v>
      </c>
      <c r="F46" s="90">
        <v>0.492603469315396</v>
      </c>
      <c r="G46" s="90">
        <v>0.58589118614760816</v>
      </c>
      <c r="H46" s="90">
        <v>0.67917890297982053</v>
      </c>
      <c r="I46" s="90">
        <v>0.77246661981203246</v>
      </c>
      <c r="J46" s="90">
        <v>0.86575433664424506</v>
      </c>
      <c r="K46" s="90">
        <v>0.95904205347645743</v>
      </c>
      <c r="L46" s="90">
        <v>1.0523297703086696</v>
      </c>
      <c r="M46" s="90">
        <v>1.145617487140882</v>
      </c>
      <c r="N46" s="90">
        <v>1.2389052039730939</v>
      </c>
      <c r="O46" s="90">
        <v>1.3321929208053063</v>
      </c>
      <c r="P46" s="19"/>
    </row>
    <row r="47" spans="1:16" x14ac:dyDescent="0.3">
      <c r="A47" s="19"/>
      <c r="B47" s="19"/>
      <c r="C47" s="55">
        <v>0.1</v>
      </c>
      <c r="D47" s="56">
        <v>534187.5</v>
      </c>
      <c r="E47" s="90">
        <v>0.53924732773150219</v>
      </c>
      <c r="F47" s="90">
        <v>0.64186381624693545</v>
      </c>
      <c r="G47" s="90">
        <v>0.74448030476236915</v>
      </c>
      <c r="H47" s="90">
        <v>0.84709679327780263</v>
      </c>
      <c r="I47" s="90">
        <v>0.94971328179323589</v>
      </c>
      <c r="J47" s="90">
        <v>1.0523297703086696</v>
      </c>
      <c r="K47" s="90">
        <v>1.1549462588241033</v>
      </c>
      <c r="L47" s="90">
        <v>1.2575627473395365</v>
      </c>
      <c r="M47" s="90">
        <v>1.3601792358549698</v>
      </c>
      <c r="N47" s="90">
        <v>1.4627957243704035</v>
      </c>
      <c r="O47" s="90">
        <v>1.5654122128858368</v>
      </c>
      <c r="P47" s="19"/>
    </row>
    <row r="48" spans="1:16" x14ac:dyDescent="0.3">
      <c r="A48" s="19"/>
      <c r="B48" s="19"/>
      <c r="C48" s="55">
        <v>0.15</v>
      </c>
      <c r="D48" s="56">
        <v>614315.625</v>
      </c>
      <c r="E48" s="90">
        <v>0.77013442689122735</v>
      </c>
      <c r="F48" s="90">
        <v>0.8881433886839758</v>
      </c>
      <c r="G48" s="90">
        <v>1.0061523504767247</v>
      </c>
      <c r="H48" s="90">
        <v>1.1241613122694729</v>
      </c>
      <c r="I48" s="90">
        <v>1.2421702740622211</v>
      </c>
      <c r="J48" s="90">
        <v>1.3601792358549698</v>
      </c>
      <c r="K48" s="90">
        <v>1.4781881976477185</v>
      </c>
      <c r="L48" s="90">
        <v>1.5961971594404667</v>
      </c>
      <c r="M48" s="90">
        <v>1.7142061212332154</v>
      </c>
      <c r="N48" s="90">
        <v>1.832215083025964</v>
      </c>
      <c r="O48" s="90">
        <v>1.9502240448187123</v>
      </c>
      <c r="P48" s="19"/>
    </row>
    <row r="49" spans="1:16" ht="14.5" thickBot="1" x14ac:dyDescent="0.35">
      <c r="A49" s="19"/>
      <c r="B49" s="19"/>
      <c r="C49" s="55">
        <v>0.2</v>
      </c>
      <c r="D49" s="58">
        <v>737178.75</v>
      </c>
      <c r="E49" s="90">
        <v>1.1241613122694729</v>
      </c>
      <c r="F49" s="90">
        <v>1.2657720664207708</v>
      </c>
      <c r="G49" s="90">
        <v>1.4073828205720691</v>
      </c>
      <c r="H49" s="90">
        <v>1.5489935747233678</v>
      </c>
      <c r="I49" s="90">
        <v>1.6906043288746653</v>
      </c>
      <c r="J49" s="90">
        <v>1.832215083025964</v>
      </c>
      <c r="K49" s="90">
        <v>1.9738258371772619</v>
      </c>
      <c r="L49" s="90">
        <v>2.1154365913285602</v>
      </c>
      <c r="M49" s="90">
        <v>2.2570473454798585</v>
      </c>
      <c r="N49" s="90">
        <v>2.3986580996311568</v>
      </c>
      <c r="O49" s="90">
        <v>2.5402688537824547</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2026-03-04T13:31:40Z</dcterms:modified>
</cp:coreProperties>
</file>