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5FFFB3AC-7497-4392-BAE0-FCFA5C15A6CA}"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<sst xmlns="http://schemas.openxmlformats.org/spreadsheetml/2006/main" count="236" uniqueCount="135">
  <si>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</si>
  <si>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</si>
  <si>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</si>
  <si>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</si>
  <si>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</si>
  <si>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</si>
  <si>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</si>
  <si>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</si>
  <si>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</si>
  <si>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</si>
  <si>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</si>
  <si>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</si>
  <si>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</si>
  <si>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</si>
  <si>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</si>
  <si>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</si>
  <si>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</si>
  <si>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</si>
  <si>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</si>
  <si>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</si>
  <si>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</si>
  <si>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</si>
  <si>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</si>
  <si>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</si>
  <si>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</si>
  <si>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</si>
  <si>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</si>
  <si>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</si>
  <si>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</si>
  <si>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</si>
  <si>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</si>
  <si>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</si>
  <si>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</si>
  <si>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</si>
  <si>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</si>
  <si>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</si>
  <si>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</si>
  <si>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</si>
  <si>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</si>
  <si>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</si>
  <si>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</si>
  <si>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</si>
  <si>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</si>
  <si>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</si>
  <si>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</si>
  <si>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</si>
  <si>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</si>
  <si>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</si>
  <si>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</si>
  <si>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</si>
  <si>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</si>
  <si>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</si>
  <si>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</si>
  <si>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</si>
  <si>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</si>
  <si>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</si>
  <si>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</si>
  <si>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</si>
  <si>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</si>
  <si>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</si>
  <si>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</si>
  <si>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</si>
  <si>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</si>
  <si>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</si>
  <si>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</si>
  <si>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</si>
  <si>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</si>
  <si>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</si>
  <si>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</si>
  <si>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</si>
  <si>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</si>
  <si>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</si>
  <si>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</si>
  <si>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</si>
  <si>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</si>
  <si>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</si>
  <si>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</si>
  <si>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</si>
  <si>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</si>
  <si>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</si>
  <si>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</si>
  <si>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</si>
  <si>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</si>
  <si>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</si>
  <si>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</si>
  <si>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</si>
  <si>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</si>
  <si>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</si>
  <si>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</si>
  <si>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</si>
  <si>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</si>
  <si>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</si>
  <si>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</si>
  <si>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</si>
  <si>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</si>
  <si>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</si>
  <si>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</si>
  <si>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</si>
  <si>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</si>
  <si>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</si>
  <si>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</si>
  <si>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</si>
  <si>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</si>
  <si>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GUAYABA COMUN SANTANDER GUAVATÁ</t>
  </si>
  <si>
    <t>Premio ALIDE 2025 a la Gestión y Modernización Tecnológica – Por el aplicativo Decision.</t>
  </si>
  <si>
    <t>2025 Q4</t>
  </si>
  <si>
    <t>2017 Q2</t>
  </si>
  <si>
    <t>Material de propagacion: Planta injerto // Distancia de siembra: 5 x 5, en tresbolillo // Densidad de siembra - Plantas/Ha.: 462 // Duracion del ciclo: 20 años // Productividad/Ha/Ciclo: 238.250 kg // Inicio de Produccion desde la siembra: año 2  // Duracion de la etapa productiva: 19 años // Productividad promedio en etapa productiva  // Cultivo asociado: Asociado con cultivos de ciclo corto en los primeros años improductivos // Productividad promedio etapa productiva: 12.539 kg // % Rendimiento 1ra. Calidad: 100 // % Rendimiento 2da. Calidad: 0 // Precio de venta ponderado por calidad: $1.247 // Valor Jornal: $57.893 // Otros: NA</t>
  </si>
  <si>
    <t>El presente documento corresponde a una actualización del documento PDF de la AgroGuía correspondiente a Guayaba Comun Santander Guavatá publicada en la página web, y consta de las siguientes partes:</t>
  </si>
  <si>
    <t>- Flujo anualizado de los ingresos (precio y rendimiento) y los costos de producción para una hectárea de
Guayaba Comun Santander Guavatá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</si>
  <si>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Guayaba Comun Santander Guavatá.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</si>
  <si>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</si>
  <si>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</si>
  <si>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</si>
  <si>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</si>
  <si>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Guayaba Comun Santander Guavatá.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</si>
  <si>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</si>
  <si>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</si>
  <si>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Guayaba Comun Santander Guavatá, en lo que respecta a la mano de obra incluye actividades como la preparación del terreno, la siembra, el trazado y el ahoyado, entre otras, y ascienden a un total de $1,6 millones de pesos (equivalente a 27 jornales). En cuanto a los insumos, se incluyen los gastos relacionados con el material vegetal y las enmiendas, que en conjunto ascienden a  $3,2 millones.</t>
  </si>
  <si>
    <t>*** Los costos de sostenimiento del año 1 comprenden tanto los gastos relacionados con la mano de obra como aquellos asociados con los insumos necesarios desde el momento de la siembra de las plantas hasta finalizar el año 1. Para el caso de Guayaba Comun Santander Guavatá, en lo que respecta a la mano de obra incluye actividades como la fertilización, riego, control de malezas, plagas y enfermedades, entre otras, y ascienden a un total de $2,9 millones de pesos (equivalente a 50 jornales). En cuanto a los insumos, se incluyen los fertilizantes, plaguicidas, transportes, entre otras, que en conjunto ascienden a  $7,5 millones.</t>
  </si>
  <si>
    <t>Nota 1: en caso de utilizar esta información para el desarrollo de otras publicaciones, por favor citar FINAGRO, "Agro Guía - Marcos de Referencia Agroeconómicos"</t>
  </si>
  <si>
    <t>Los costos totales del ciclo para esta actualización (2025 Q4) equivalen a $223,1 millones, en comparación con los costos del marco original que ascienden a $80,5 millones, (mes de publicación del marco: junio - 2017).
La rentabilidad actualizada (2025 Q4) bajó frente a la rentabilidad de la primera AgroGuía, pasando del 39,7% al 33,2%. Mientras que el crecimiento de los costos fue del 277,3%, el crecimiento de los ingresos fue del 222,7%.</t>
  </si>
  <si>
    <t>En cuanto a los costos de mano de obra de la AgroGuía actualizada, se destaca la participación de cosecha y beneficio seguido de control fitosanitario, que representan el 35% y el 23% del costo total, respectivamente. En cuanto a los costos de insumos, se destaca la participación de control fitosanitario seguido de fertilización, que representan el 79% y el 19% del costo total, respectivamente.</t>
  </si>
  <si>
    <t>A continuación, se presenta la desagregación de los costos de mano de obra e insumos según las diferentes actividades vinculadas a la producción de GUAYABA COMUN SANTANDER GUAVATÁ</t>
  </si>
  <si>
    <t>En cuanto a los costos de mano de obra, se destaca la participación de cosecha y beneficio segido por control fitosanitario que representan el 35% y el 23% del costo total, respectivamente. En cuanto a los costos de insumos, se destaca la participación de control fitosanitario segido por fertilización que representan el 65% y el 31% del costo total, respectivamente.</t>
  </si>
  <si>
    <t>En cuanto a los costos de mano de obra, se destaca la participación de cosecha y beneficio segido por control fitosanitario que representan el 35% y el 23% del costo total, respectivamente. En cuanto a los costos de insumos, se destaca la participación de control fitosanitario segido por fertilización que representan el 79% y el 19% del costo total, respectivamente.</t>
  </si>
  <si>
    <t>En cuanto a los costos de mano de obra, se destaca la participación de cosecha y beneficio segido por control fitosanitario que representan el 35% y el 23% del costo total, respectivamente.</t>
  </si>
  <si>
    <t>En cuanto a los costos de insumos, se destaca la participación de control fitosanitario segido por fertilización que representan el 79% y el 19% del costo total, respectivamente.</t>
  </si>
  <si>
    <t>En cuanto a los costos de insumos, se destaca la participación de control fitosanitario segido por fertilización que representan el 65% y el 31% del costo total, respectivamente.</t>
  </si>
  <si>
    <t>En cuanto a los costos de mano de obra, se destaca la participación de cosecha y beneficio segido por control fitosanitario que representan el 35% y el 23% del costo total, respectivamente.En cuanto a los costos de insumos, se destaca la participación de control fitosanitario segido por fertilización que representan el 65% y el 31% del costo total, respectivamente.</t>
  </si>
  <si>
    <t>De acuerdo con el comportamiento histórico del sistema productivo, se efectuó un análisis de sensibilidad del margen de utilidad obtenido en la producción de GUAYABA COMUN SANTANDER GUAVATÁ, frente a diferentes escenarios de variación de precios de venta en finca y rendimientos probables (kg/ha).</t>
  </si>
  <si>
    <t>Con un precio ponderado de COP $ 1.247/kg y con un rendimiento por hectárea de 238.250 kg por ciclo; el margen de utilidad obtenido en la producción de guayaba es del 25%.</t>
  </si>
  <si>
    <t>El precio mínimo ponderado para cubrir los costos de producción, con un rendimiento de 238.250 kg para todo el ciclo de producción, es COP $ 936/kg.</t>
  </si>
  <si>
    <t>El rendimiento mínimo por ha/ciclo para cubrir los costos de producción, con un precio ponderado de COP $ 1.247, es de 178.900 kg/ha para todo el ciclo.</t>
  </si>
  <si>
    <t>El siguiente cuadro presenta diferentes escenarios de rentabilidad para el sistema productivo de GUAYABA COMUN SANTANDER GUAVATÁ,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</si>
</sst>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9D7672B-CE5A-A360-9827-CAF59E5882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067159E-81DF-CD39-80EB-F6CDEB04089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8189331-9C08-8726-028C-9A996C7D06B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8650AB1-8A3D-47EF-0836-26EA594DD2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12F6294-FC53-DCEC-822E-08DDC5A820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4FAF9F5-7ABA-14C8-8386-3FE77CA477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C64ED93-6B74-96A2-F282-33FF75770C8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A716256-357B-A9DD-34F4-54C82406D79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4DF3BEE-5E8B-1ED8-4D6D-F78D31FCB2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06107AF-FD31-DC84-1414-1FD78EA88AF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1563.11</v>
      </c>
      <c r="C7" s="22">
        <v>2894.65</v>
      </c>
      <c r="D7" s="22">
        <v>3126.76</v>
      </c>
      <c r="E7" s="22">
        <v>3503.76</v>
      </c>
      <c r="F7" s="22">
        <v>3533.61</v>
      </c>
      <c r="G7" s="22">
        <v>3997.61</v>
      </c>
      <c r="H7" s="22">
        <v>3997.61</v>
      </c>
      <c r="I7" s="22">
        <v>3997.61</v>
      </c>
      <c r="J7" s="22">
        <v>3997.61</v>
      </c>
      <c r="K7" s="22">
        <v>3997.61</v>
      </c>
      <c r="L7" s="22">
        <v>3997.61</v>
      </c>
      <c r="M7" s="22">
        <v>3997.61</v>
      </c>
      <c r="N7" s="22">
        <v>3997.61</v>
      </c>
      <c r="O7" s="22">
        <v>3997.61</v>
      </c>
      <c r="P7" s="22">
        <v>3997.61</v>
      </c>
      <c r="Q7" s="22">
        <v>3997.61</v>
      </c>
      <c r="R7" s="22">
        <v>3997.61</v>
      </c>
      <c r="S7" s="22">
        <v>3997.61</v>
      </c>
      <c r="T7" s="22">
        <v>3997.61</v>
      </c>
      <c r="U7" s="22">
        <v>3765.61</v>
      </c>
      <c r="V7" s="22">
        <v>3765.61</v>
      </c>
      <c r="W7" s="22">
        <v>0</v>
      </c>
      <c r="X7" s="22">
        <v>0</v>
      </c>
      <c r="Y7" s="22">
        <v>0</v>
      </c>
      <c r="Z7" s="22">
        <v>0</v>
      </c>
      <c r="AA7" s="22">
        <v>0</v>
      </c>
      <c r="AB7" s="22">
        <v>0</v>
      </c>
      <c r="AC7" s="22">
        <v>0</v>
      </c>
      <c r="AD7" s="22">
        <v>0</v>
      </c>
      <c r="AE7" s="22">
        <v>0</v>
      </c>
      <c r="AF7" s="22">
        <v>0</v>
      </c>
      <c r="AG7" s="22">
        <v>78119.7</v>
      </c>
      <c r="AH7" s="23">
        <v>0.35017420219037126</v>
      </c>
    </row>
    <row r="8" spans="1:34" x14ac:dyDescent="0.3">
      <c r="A8" s="5" t="s">
        <v>101</v>
      </c>
      <c r="B8" s="22">
        <v>3243.74</v>
      </c>
      <c r="C8" s="22">
        <v>7531.78</v>
      </c>
      <c r="D8" s="22">
        <v>7062.78</v>
      </c>
      <c r="E8" s="22">
        <v>7062.78</v>
      </c>
      <c r="F8" s="22">
        <v>7062.78</v>
      </c>
      <c r="G8" s="22">
        <v>7062.78</v>
      </c>
      <c r="H8" s="22">
        <v>7062.78</v>
      </c>
      <c r="I8" s="22">
        <v>7062.78</v>
      </c>
      <c r="J8" s="22">
        <v>7062.78</v>
      </c>
      <c r="K8" s="22">
        <v>7062.78</v>
      </c>
      <c r="L8" s="22">
        <v>7062.78</v>
      </c>
      <c r="M8" s="22">
        <v>7062.78</v>
      </c>
      <c r="N8" s="22">
        <v>7062.78</v>
      </c>
      <c r="O8" s="22">
        <v>7062.78</v>
      </c>
      <c r="P8" s="22">
        <v>7062.78</v>
      </c>
      <c r="Q8" s="22">
        <v>7062.78</v>
      </c>
      <c r="R8" s="22">
        <v>7062.78</v>
      </c>
      <c r="S8" s="22">
        <v>7062.78</v>
      </c>
      <c r="T8" s="22">
        <v>7062.78</v>
      </c>
      <c r="U8" s="22">
        <v>7062.78</v>
      </c>
      <c r="V8" s="22">
        <v>7062.78</v>
      </c>
      <c r="W8" s="22">
        <v>0</v>
      </c>
      <c r="X8" s="22">
        <v>0</v>
      </c>
      <c r="Y8" s="22">
        <v>0</v>
      </c>
      <c r="Z8" s="22">
        <v>0</v>
      </c>
      <c r="AA8" s="22">
        <v>0</v>
      </c>
      <c r="AB8" s="22">
        <v>0</v>
      </c>
      <c r="AC8" s="22">
        <v>0</v>
      </c>
      <c r="AD8" s="22">
        <v>0</v>
      </c>
      <c r="AE8" s="22">
        <v>0</v>
      </c>
      <c r="AF8" s="22">
        <v>0</v>
      </c>
      <c r="AG8" s="22">
        <v>144968.4</v>
      </c>
      <c r="AH8" s="23">
        <v>0.64982579780962801</v>
      </c>
    </row>
    <row r="9" spans="1:34" x14ac:dyDescent="0.3">
      <c r="A9" s="9" t="s">
        <v>100</v>
      </c>
      <c r="B9" s="22">
        <v>4806.8500000000004</v>
      </c>
      <c r="C9" s="22">
        <v>10426.43</v>
      </c>
      <c r="D9" s="22">
        <v>10189.540000000001</v>
      </c>
      <c r="E9" s="22">
        <v>10566.54</v>
      </c>
      <c r="F9" s="22">
        <v>10596.4</v>
      </c>
      <c r="G9" s="22">
        <v>11060.4</v>
      </c>
      <c r="H9" s="22">
        <v>11060.4</v>
      </c>
      <c r="I9" s="22">
        <v>11060.4</v>
      </c>
      <c r="J9" s="22">
        <v>11060.4</v>
      </c>
      <c r="K9" s="22">
        <v>11060.4</v>
      </c>
      <c r="L9" s="22">
        <v>11060.4</v>
      </c>
      <c r="M9" s="22">
        <v>11060.4</v>
      </c>
      <c r="N9" s="22">
        <v>11060.4</v>
      </c>
      <c r="O9" s="22">
        <v>11060.4</v>
      </c>
      <c r="P9" s="22">
        <v>11060.4</v>
      </c>
      <c r="Q9" s="22">
        <v>11060.4</v>
      </c>
      <c r="R9" s="22">
        <v>11060.4</v>
      </c>
      <c r="S9" s="22">
        <v>11060.4</v>
      </c>
      <c r="T9" s="22">
        <v>11060.4</v>
      </c>
      <c r="U9" s="22">
        <v>10828.4</v>
      </c>
      <c r="V9" s="22">
        <v>10828.4</v>
      </c>
      <c r="W9" s="22">
        <v>0</v>
      </c>
      <c r="X9" s="22">
        <v>0</v>
      </c>
      <c r="Y9" s="22">
        <v>0</v>
      </c>
      <c r="Z9" s="22">
        <v>0</v>
      </c>
      <c r="AA9" s="22">
        <v>0</v>
      </c>
      <c r="AB9" s="22">
        <v>0</v>
      </c>
      <c r="AC9" s="22">
        <v>0</v>
      </c>
      <c r="AD9" s="22">
        <v>0</v>
      </c>
      <c r="AE9" s="22">
        <v>0</v>
      </c>
      <c r="AF9" s="22">
        <v>0</v>
      </c>
      <c r="AG9" s="22">
        <v>223088.1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2500</v>
      </c>
      <c r="E11" s="24">
        <v>5750</v>
      </c>
      <c r="F11" s="24">
        <v>10000</v>
      </c>
      <c r="G11" s="24">
        <v>14000</v>
      </c>
      <c r="H11" s="24">
        <v>14000</v>
      </c>
      <c r="I11" s="24">
        <v>14000</v>
      </c>
      <c r="J11" s="24">
        <v>14000</v>
      </c>
      <c r="K11" s="24">
        <v>14000</v>
      </c>
      <c r="L11" s="24">
        <v>14000</v>
      </c>
      <c r="M11" s="24">
        <v>14000</v>
      </c>
      <c r="N11" s="24">
        <v>14000</v>
      </c>
      <c r="O11" s="24">
        <v>14000</v>
      </c>
      <c r="P11" s="24">
        <v>14000</v>
      </c>
      <c r="Q11" s="24">
        <v>14000</v>
      </c>
      <c r="R11" s="24">
        <v>14000</v>
      </c>
      <c r="S11" s="24">
        <v>14000</v>
      </c>
      <c r="T11" s="24">
        <v>14000</v>
      </c>
      <c r="U11" s="24">
        <v>12000</v>
      </c>
      <c r="V11" s="24">
        <v>12000</v>
      </c>
      <c r="W11" s="24">
        <v>0</v>
      </c>
      <c r="X11" s="24">
        <v>0</v>
      </c>
      <c r="Y11" s="24">
        <v>0</v>
      </c>
      <c r="Z11" s="24">
        <v>0</v>
      </c>
      <c r="AA11" s="24">
        <v>0</v>
      </c>
      <c r="AB11" s="24">
        <v>0</v>
      </c>
      <c r="AC11" s="24">
        <v>0</v>
      </c>
      <c r="AD11" s="24">
        <v>0</v>
      </c>
      <c r="AE11" s="24">
        <v>0</v>
      </c>
      <c r="AF11" s="24">
        <v>0</v>
      </c>
      <c r="AG11" s="24">
        <v>238250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1.2470000000000001</v>
      </c>
      <c r="E15" s="25">
        <v>1.2470000000000001</v>
      </c>
      <c r="F15" s="25">
        <v>1.2470000000000001</v>
      </c>
      <c r="G15" s="25">
        <v>1.2470000000000001</v>
      </c>
      <c r="H15" s="25">
        <v>1.2470000000000001</v>
      </c>
      <c r="I15" s="25">
        <v>1.2470000000000001</v>
      </c>
      <c r="J15" s="25">
        <v>1.2470000000000001</v>
      </c>
      <c r="K15" s="25">
        <v>1.2470000000000001</v>
      </c>
      <c r="L15" s="25">
        <v>1.2470000000000001</v>
      </c>
      <c r="M15" s="25">
        <v>1.2470000000000001</v>
      </c>
      <c r="N15" s="25">
        <v>1.2470000000000001</v>
      </c>
      <c r="O15" s="25">
        <v>1.2470000000000001</v>
      </c>
      <c r="P15" s="25">
        <v>1.2470000000000001</v>
      </c>
      <c r="Q15" s="25">
        <v>1.2470000000000001</v>
      </c>
      <c r="R15" s="25">
        <v>1.2470000000000001</v>
      </c>
      <c r="S15" s="25">
        <v>1.2470000000000001</v>
      </c>
      <c r="T15" s="25">
        <v>1.2470000000000001</v>
      </c>
      <c r="U15" s="25">
        <v>1.2470000000000001</v>
      </c>
      <c r="V15" s="25">
        <v>1.2470000000000001</v>
      </c>
      <c r="W15" s="25">
        <v>0</v>
      </c>
      <c r="X15" s="25">
        <v>0</v>
      </c>
      <c r="Y15" s="25">
        <v>0</v>
      </c>
      <c r="Z15" s="25">
        <v>0</v>
      </c>
      <c r="AA15" s="25">
        <v>0</v>
      </c>
      <c r="AB15" s="25">
        <v>0</v>
      </c>
      <c r="AC15" s="25">
        <v>0</v>
      </c>
      <c r="AD15" s="25">
        <v>0</v>
      </c>
      <c r="AE15" s="25">
        <v>0</v>
      </c>
      <c r="AF15" s="25">
        <v>0</v>
      </c>
      <c r="AG15" s="25">
        <v>1.2470000000000001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3117.5</v>
      </c>
      <c r="E19" s="22">
        <v>7170.25</v>
      </c>
      <c r="F19" s="22">
        <v>12470</v>
      </c>
      <c r="G19" s="22">
        <v>17458</v>
      </c>
      <c r="H19" s="22">
        <v>17458</v>
      </c>
      <c r="I19" s="22">
        <v>17458</v>
      </c>
      <c r="J19" s="22">
        <v>17458</v>
      </c>
      <c r="K19" s="22">
        <v>17458</v>
      </c>
      <c r="L19" s="22">
        <v>17458</v>
      </c>
      <c r="M19" s="22">
        <v>17458</v>
      </c>
      <c r="N19" s="22">
        <v>17458</v>
      </c>
      <c r="O19" s="22">
        <v>17458</v>
      </c>
      <c r="P19" s="22">
        <v>17458</v>
      </c>
      <c r="Q19" s="22">
        <v>17458</v>
      </c>
      <c r="R19" s="22">
        <v>17458</v>
      </c>
      <c r="S19" s="22">
        <v>17458</v>
      </c>
      <c r="T19" s="22">
        <v>17458</v>
      </c>
      <c r="U19" s="22">
        <v>14964</v>
      </c>
      <c r="V19" s="22">
        <v>14964</v>
      </c>
      <c r="W19" s="22">
        <v>0</v>
      </c>
      <c r="X19" s="22">
        <v>0</v>
      </c>
      <c r="Y19" s="22">
        <v>0</v>
      </c>
      <c r="Z19" s="22">
        <v>0</v>
      </c>
      <c r="AA19" s="22">
        <v>0</v>
      </c>
      <c r="AB19" s="22">
        <v>0</v>
      </c>
      <c r="AC19" s="22">
        <v>0</v>
      </c>
      <c r="AD19" s="22">
        <v>0</v>
      </c>
      <c r="AE19" s="22">
        <v>0</v>
      </c>
      <c r="AF19" s="22">
        <v>0</v>
      </c>
      <c r="AG19" s="22">
        <v>297097.75</v>
      </c>
      <c r="AH19" s="28"/>
    </row>
    <row r="20" spans="1:34" x14ac:dyDescent="0.3">
      <c r="A20" s="3" t="s">
        <v>11</v>
      </c>
      <c r="B20" s="26">
        <v>-4806.8500000000004</v>
      </c>
      <c r="C20" s="26">
        <v>-10426.43</v>
      </c>
      <c r="D20" s="26">
        <v>-7072.04</v>
      </c>
      <c r="E20" s="26">
        <v>-3396.29</v>
      </c>
      <c r="F20" s="26">
        <v>1873.6</v>
      </c>
      <c r="G20" s="26">
        <v>6397.6</v>
      </c>
      <c r="H20" s="26">
        <v>6397.6</v>
      </c>
      <c r="I20" s="26">
        <v>6397.6</v>
      </c>
      <c r="J20" s="26">
        <v>6397.6</v>
      </c>
      <c r="K20" s="26">
        <v>6397.6</v>
      </c>
      <c r="L20" s="26">
        <v>6397.6</v>
      </c>
      <c r="M20" s="26">
        <v>6397.6</v>
      </c>
      <c r="N20" s="26">
        <v>6397.6</v>
      </c>
      <c r="O20" s="26">
        <v>6397.6</v>
      </c>
      <c r="P20" s="26">
        <v>6397.6</v>
      </c>
      <c r="Q20" s="26">
        <v>6397.6</v>
      </c>
      <c r="R20" s="26">
        <v>6397.6</v>
      </c>
      <c r="S20" s="26">
        <v>6397.6</v>
      </c>
      <c r="T20" s="26">
        <v>6397.6</v>
      </c>
      <c r="U20" s="26">
        <v>4135.6000000000004</v>
      </c>
      <c r="V20" s="26">
        <v>4135.6000000000004</v>
      </c>
      <c r="W20" s="26">
        <v>0</v>
      </c>
      <c r="X20" s="26">
        <v>0</v>
      </c>
      <c r="Y20" s="26">
        <v>0</v>
      </c>
      <c r="Z20" s="26">
        <v>0</v>
      </c>
      <c r="AA20" s="26">
        <v>0</v>
      </c>
      <c r="AB20" s="26">
        <v>0</v>
      </c>
      <c r="AC20" s="26">
        <v>0</v>
      </c>
      <c r="AD20" s="26">
        <v>0</v>
      </c>
      <c r="AE20" s="26">
        <v>0</v>
      </c>
      <c r="AF20" s="26">
        <v>0</v>
      </c>
      <c r="AG20" s="26">
        <v>74009.649999999994</v>
      </c>
      <c r="AH20" s="31"/>
    </row>
    <row r="21" spans="1:34" x14ac:dyDescent="0.3">
      <c r="J21" s="19"/>
      <c r="AG21" s="88">
        <v>0.33175079916855288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2310</v>
      </c>
      <c r="D121" s="70">
        <v>1620</v>
      </c>
      <c r="E121" s="70">
        <v>1815</v>
      </c>
      <c r="F121" s="70">
        <v>1830</v>
      </c>
      <c r="G121" s="70">
        <v>2070</v>
      </c>
      <c r="H121" s="95">
        <v>2070</v>
      </c>
      <c r="I121" s="70">
        <v>2070</v>
      </c>
      <c r="J121" s="70">
        <v>2070</v>
      </c>
      <c r="K121" s="70">
        <v>2070</v>
      </c>
      <c r="L121" s="70">
        <v>2070</v>
      </c>
      <c r="M121" s="70">
        <v>2070</v>
      </c>
      <c r="N121" s="70">
        <v>2070</v>
      </c>
      <c r="O121" s="70">
        <v>2070</v>
      </c>
      <c r="P121" s="70">
        <v>2070</v>
      </c>
      <c r="Q121" s="70">
        <v>2070</v>
      </c>
      <c r="R121" s="70">
        <v>2070</v>
      </c>
      <c r="S121" s="70">
        <v>2070</v>
      </c>
      <c r="T121" s="70">
        <v>2070</v>
      </c>
      <c r="U121" s="70">
        <v>1950</v>
      </c>
      <c r="V121" s="70">
        <v>1950</v>
      </c>
      <c r="W121" s="70">
        <v>0</v>
      </c>
      <c r="X121" s="70">
        <v>0</v>
      </c>
      <c r="Y121" s="70">
        <v>0</v>
      </c>
      <c r="Z121" s="70">
        <v>0</v>
      </c>
      <c r="AA121" s="70">
        <v>0</v>
      </c>
      <c r="AB121" s="70">
        <v>0</v>
      </c>
      <c r="AC121" s="70">
        <v>0</v>
      </c>
      <c r="AD121" s="70">
        <v>0</v>
      </c>
      <c r="AE121" s="70">
        <v>0</v>
      </c>
      <c r="AF121" s="70">
        <v>0</v>
      </c>
      <c r="AG121" s="70">
        <v>40455</v>
      </c>
      <c r="AH121" s="71">
        <v>0.50285504325510466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3422.41</v>
      </c>
      <c r="D122" s="70">
        <v>1924.91</v>
      </c>
      <c r="E122" s="70">
        <v>1924.91</v>
      </c>
      <c r="F122" s="70">
        <v>1924.91</v>
      </c>
      <c r="G122" s="70">
        <v>1924.91</v>
      </c>
      <c r="H122" s="95">
        <v>1924.91</v>
      </c>
      <c r="I122" s="70">
        <v>1924.91</v>
      </c>
      <c r="J122" s="70">
        <v>1924.91</v>
      </c>
      <c r="K122" s="70">
        <v>1924.91</v>
      </c>
      <c r="L122" s="70">
        <v>1924.91</v>
      </c>
      <c r="M122" s="70">
        <v>1924.91</v>
      </c>
      <c r="N122" s="70">
        <v>1924.91</v>
      </c>
      <c r="O122" s="70">
        <v>1924.91</v>
      </c>
      <c r="P122" s="70">
        <v>1924.91</v>
      </c>
      <c r="Q122" s="70">
        <v>1924.91</v>
      </c>
      <c r="R122" s="70">
        <v>1924.91</v>
      </c>
      <c r="S122" s="70">
        <v>1924.91</v>
      </c>
      <c r="T122" s="70">
        <v>1924.91</v>
      </c>
      <c r="U122" s="70">
        <v>1924.91</v>
      </c>
      <c r="V122" s="70">
        <v>1924.91</v>
      </c>
      <c r="W122" s="70">
        <v>0</v>
      </c>
      <c r="X122" s="70">
        <v>0</v>
      </c>
      <c r="Y122" s="70">
        <v>0</v>
      </c>
      <c r="Z122" s="70">
        <v>0</v>
      </c>
      <c r="AA122" s="70">
        <v>0</v>
      </c>
      <c r="AB122" s="70">
        <v>0</v>
      </c>
      <c r="AC122" s="70">
        <v>0</v>
      </c>
      <c r="AD122" s="70">
        <v>0</v>
      </c>
      <c r="AE122" s="70">
        <v>0</v>
      </c>
      <c r="AF122" s="70">
        <v>0</v>
      </c>
      <c r="AG122" s="70">
        <v>39995.620000000003</v>
      </c>
      <c r="AH122" s="71">
        <v>0.49714495674489501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5732.41</v>
      </c>
      <c r="D123" s="70">
        <v>3544.91</v>
      </c>
      <c r="E123" s="70">
        <v>3739.91</v>
      </c>
      <c r="F123" s="70">
        <v>3754.91</v>
      </c>
      <c r="G123" s="70">
        <v>3994.91</v>
      </c>
      <c r="H123" s="95">
        <v>3994.91</v>
      </c>
      <c r="I123" s="70">
        <v>3994.91</v>
      </c>
      <c r="J123" s="70">
        <v>3994.91</v>
      </c>
      <c r="K123" s="70">
        <v>3994.91</v>
      </c>
      <c r="L123" s="70">
        <v>3994.91</v>
      </c>
      <c r="M123" s="70">
        <v>3994.91</v>
      </c>
      <c r="N123" s="70">
        <v>3994.91</v>
      </c>
      <c r="O123" s="70">
        <v>3994.91</v>
      </c>
      <c r="P123" s="70">
        <v>3994.91</v>
      </c>
      <c r="Q123" s="70">
        <v>3994.91</v>
      </c>
      <c r="R123" s="70">
        <v>3994.91</v>
      </c>
      <c r="S123" s="70">
        <v>3994.91</v>
      </c>
      <c r="T123" s="70">
        <v>3994.91</v>
      </c>
      <c r="U123" s="70">
        <v>3874.91</v>
      </c>
      <c r="V123" s="70">
        <v>3874.91</v>
      </c>
      <c r="W123" s="70">
        <v>0</v>
      </c>
      <c r="X123" s="70">
        <v>0</v>
      </c>
      <c r="Y123" s="70">
        <v>0</v>
      </c>
      <c r="Z123" s="70">
        <v>0</v>
      </c>
      <c r="AA123" s="70">
        <v>0</v>
      </c>
      <c r="AB123" s="70">
        <v>0</v>
      </c>
      <c r="AC123" s="70">
        <v>0</v>
      </c>
      <c r="AD123" s="70">
        <v>0</v>
      </c>
      <c r="AE123" s="70">
        <v>0</v>
      </c>
      <c r="AF123" s="70">
        <v>0</v>
      </c>
      <c r="AG123" s="70">
        <v>80450.62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2500</v>
      </c>
      <c r="E125" s="73">
        <v>5750</v>
      </c>
      <c r="F125" s="73">
        <v>10000</v>
      </c>
      <c r="G125" s="73">
        <v>14000</v>
      </c>
      <c r="H125" s="96">
        <v>14000</v>
      </c>
      <c r="I125" s="73">
        <v>14000</v>
      </c>
      <c r="J125" s="73">
        <v>14000</v>
      </c>
      <c r="K125" s="73">
        <v>14000</v>
      </c>
      <c r="L125" s="73">
        <v>14000</v>
      </c>
      <c r="M125" s="73">
        <v>14000</v>
      </c>
      <c r="N125" s="73">
        <v>14000</v>
      </c>
      <c r="O125" s="73">
        <v>14000</v>
      </c>
      <c r="P125" s="73">
        <v>14000</v>
      </c>
      <c r="Q125" s="73">
        <v>14000</v>
      </c>
      <c r="R125" s="73">
        <v>14000</v>
      </c>
      <c r="S125" s="73">
        <v>14000</v>
      </c>
      <c r="T125" s="73">
        <v>14000</v>
      </c>
      <c r="U125" s="73">
        <v>12000</v>
      </c>
      <c r="V125" s="73">
        <v>12000</v>
      </c>
      <c r="W125" s="73">
        <v>0</v>
      </c>
      <c r="X125" s="73">
        <v>0</v>
      </c>
      <c r="Y125" s="73">
        <v>0</v>
      </c>
      <c r="Z125" s="73">
        <v>0</v>
      </c>
      <c r="AA125" s="73">
        <v>0</v>
      </c>
      <c r="AB125" s="73">
        <v>0</v>
      </c>
      <c r="AC125" s="73">
        <v>0</v>
      </c>
      <c r="AD125" s="73">
        <v>0</v>
      </c>
      <c r="AE125" s="73">
        <v>0</v>
      </c>
      <c r="AF125" s="73">
        <v>0</v>
      </c>
      <c r="AG125" s="70">
        <v>238250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0.56000000000000005</v>
      </c>
      <c r="D129" s="74">
        <v>0.56000000000000005</v>
      </c>
      <c r="E129" s="74">
        <v>0.56000000000000005</v>
      </c>
      <c r="F129" s="74">
        <v>0.56000000000000005</v>
      </c>
      <c r="G129" s="74">
        <v>0.56000000000000005</v>
      </c>
      <c r="H129" s="97">
        <v>0.56000000000000005</v>
      </c>
      <c r="I129" s="74">
        <v>0.56000000000000005</v>
      </c>
      <c r="J129" s="74">
        <v>0.56000000000000005</v>
      </c>
      <c r="K129" s="74">
        <v>0.56000000000000005</v>
      </c>
      <c r="L129" s="74">
        <v>0.56000000000000005</v>
      </c>
      <c r="M129" s="74">
        <v>0.56000000000000005</v>
      </c>
      <c r="N129" s="74">
        <v>0.56000000000000005</v>
      </c>
      <c r="O129" s="74">
        <v>0.56000000000000005</v>
      </c>
      <c r="P129" s="74">
        <v>0.56000000000000005</v>
      </c>
      <c r="Q129" s="74">
        <v>0.56000000000000005</v>
      </c>
      <c r="R129" s="74">
        <v>0.56000000000000005</v>
      </c>
      <c r="S129" s="74">
        <v>0.56000000000000005</v>
      </c>
      <c r="T129" s="74">
        <v>0.56000000000000005</v>
      </c>
      <c r="U129" s="74">
        <v>0.56000000000000005</v>
      </c>
      <c r="V129" s="74">
        <v>0.56000000000000005</v>
      </c>
      <c r="W129" s="74">
        <v>0.56000000000000005</v>
      </c>
      <c r="X129" s="74">
        <v>0.56000000000000005</v>
      </c>
      <c r="Y129" s="74">
        <v>0.56000000000000005</v>
      </c>
      <c r="Z129" s="74">
        <v>0.56000000000000005</v>
      </c>
      <c r="AA129" s="74">
        <v>0.56000000000000005</v>
      </c>
      <c r="AB129" s="74">
        <v>0.56000000000000005</v>
      </c>
      <c r="AC129" s="74">
        <v>0.56000000000000005</v>
      </c>
      <c r="AD129" s="74">
        <v>0.56000000000000005</v>
      </c>
      <c r="AE129" s="74">
        <v>0.56000000000000005</v>
      </c>
      <c r="AF129" s="74">
        <v>0.56000000000000005</v>
      </c>
      <c r="AG129" s="74">
        <v>0.56000000000000005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1400</v>
      </c>
      <c r="E133" s="70">
        <v>3220</v>
      </c>
      <c r="F133" s="70">
        <v>5600</v>
      </c>
      <c r="G133" s="70">
        <v>7840</v>
      </c>
      <c r="H133" s="95">
        <v>7840</v>
      </c>
      <c r="I133" s="70">
        <v>7840</v>
      </c>
      <c r="J133" s="70">
        <v>7840</v>
      </c>
      <c r="K133" s="70">
        <v>7840</v>
      </c>
      <c r="L133" s="70">
        <v>7840</v>
      </c>
      <c r="M133" s="70">
        <v>7840</v>
      </c>
      <c r="N133" s="70">
        <v>7840</v>
      </c>
      <c r="O133" s="70">
        <v>7840</v>
      </c>
      <c r="P133" s="70">
        <v>7840</v>
      </c>
      <c r="Q133" s="70">
        <v>7840</v>
      </c>
      <c r="R133" s="70">
        <v>7840</v>
      </c>
      <c r="S133" s="70">
        <v>7840</v>
      </c>
      <c r="T133" s="70">
        <v>7840</v>
      </c>
      <c r="U133" s="70">
        <v>6720</v>
      </c>
      <c r="V133" s="70">
        <v>6720</v>
      </c>
      <c r="W133" s="70">
        <v>0</v>
      </c>
      <c r="X133" s="70">
        <v>0</v>
      </c>
      <c r="Y133" s="70">
        <v>0</v>
      </c>
      <c r="Z133" s="70">
        <v>0</v>
      </c>
      <c r="AA133" s="70">
        <v>0</v>
      </c>
      <c r="AB133" s="70">
        <v>0</v>
      </c>
      <c r="AC133" s="70">
        <v>0</v>
      </c>
      <c r="AD133" s="70">
        <v>0</v>
      </c>
      <c r="AE133" s="70">
        <v>0</v>
      </c>
      <c r="AF133" s="70">
        <v>0</v>
      </c>
      <c r="AG133" s="70">
        <v>133420</v>
      </c>
      <c r="AH133" s="63"/>
    </row>
    <row r="134" spans="1:40" s="21" customFormat="1" x14ac:dyDescent="0.3">
      <c r="A134" s="66" t="s">
        <v>11</v>
      </c>
      <c r="B134" s="70"/>
      <c r="C134" s="70">
        <v>-5732.41</v>
      </c>
      <c r="D134" s="70">
        <v>-2144.91</v>
      </c>
      <c r="E134" s="70">
        <v>-519.91</v>
      </c>
      <c r="F134" s="70">
        <v>1845.09</v>
      </c>
      <c r="G134" s="70">
        <v>3845.09</v>
      </c>
      <c r="H134" s="95">
        <v>3845.09</v>
      </c>
      <c r="I134" s="70">
        <v>3845.09</v>
      </c>
      <c r="J134" s="70">
        <v>3845.09</v>
      </c>
      <c r="K134" s="70">
        <v>3845.09</v>
      </c>
      <c r="L134" s="70">
        <v>3845.09</v>
      </c>
      <c r="M134" s="70">
        <v>3845.09</v>
      </c>
      <c r="N134" s="70">
        <v>3845.09</v>
      </c>
      <c r="O134" s="70">
        <v>3845.09</v>
      </c>
      <c r="P134" s="70">
        <v>3845.09</v>
      </c>
      <c r="Q134" s="70">
        <v>3845.09</v>
      </c>
      <c r="R134" s="70">
        <v>3845.09</v>
      </c>
      <c r="S134" s="70">
        <v>3845.09</v>
      </c>
      <c r="T134" s="70">
        <v>3845.09</v>
      </c>
      <c r="U134" s="70">
        <v>2845.09</v>
      </c>
      <c r="V134" s="70">
        <v>2845.09</v>
      </c>
      <c r="W134" s="70">
        <v>0</v>
      </c>
      <c r="X134" s="70">
        <v>0</v>
      </c>
      <c r="Y134" s="70">
        <v>0</v>
      </c>
      <c r="Z134" s="70">
        <v>0</v>
      </c>
      <c r="AA134" s="70">
        <v>0</v>
      </c>
      <c r="AB134" s="70">
        <v>0</v>
      </c>
      <c r="AC134" s="70">
        <v>0</v>
      </c>
      <c r="AD134" s="70">
        <v>0</v>
      </c>
      <c r="AE134" s="70">
        <v>0</v>
      </c>
      <c r="AF134" s="70">
        <v>0</v>
      </c>
      <c r="AG134" s="70">
        <v>52969.38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5760000</v>
      </c>
      <c r="J5" t="s">
        <v>4</v>
      </c>
      <c r="K5" s="1">
        <v>0</v>
      </c>
      <c r="S5" s="120"/>
      <c r="T5" s="120"/>
      <c r="U5" s="120"/>
      <c r="V5" s="120"/>
      <c r="W5" s="120"/>
      <c r="X5" s="120"/>
      <c r="Y5" s="120"/>
      <c r="Z5" s="120"/>
    </row>
    <row r="6" spans="1:27" x14ac:dyDescent="0.35">
      <c r="A6" t="s">
        <v>8</v>
      </c>
      <c r="B6" s="1">
        <v>9360000</v>
      </c>
      <c r="J6" t="s">
        <v>8</v>
      </c>
      <c r="K6" s="1">
        <v>25938120</v>
      </c>
      <c r="S6" s="120"/>
      <c r="T6" s="120"/>
      <c r="U6" s="120"/>
      <c r="V6" s="120"/>
      <c r="W6" s="120"/>
      <c r="X6" s="120"/>
      <c r="Y6" s="120"/>
      <c r="Z6" s="120"/>
      <c r="AA6" s="18"/>
    </row>
    <row r="7" spans="1:27" x14ac:dyDescent="0.35">
      <c r="A7" t="s">
        <v>9</v>
      </c>
      <c r="B7" s="1">
        <v>14295000</v>
      </c>
      <c r="J7" t="s">
        <v>9</v>
      </c>
      <c r="K7" s="1">
        <v>0</v>
      </c>
      <c r="S7" s="120"/>
      <c r="T7" s="120"/>
      <c r="U7" s="120"/>
      <c r="V7" s="120"/>
      <c r="W7" s="120"/>
      <c r="X7" s="120"/>
      <c r="Y7" s="120"/>
      <c r="Z7" s="120"/>
      <c r="AA7" s="18"/>
    </row>
    <row r="8" spans="1:27" x14ac:dyDescent="0.35">
      <c r="A8" t="s">
        <v>7</v>
      </c>
      <c r="B8" s="1">
        <v>4920000</v>
      </c>
      <c r="J8" t="s">
        <v>7</v>
      </c>
      <c r="K8" s="1">
        <v>12560000</v>
      </c>
      <c r="S8" s="120"/>
      <c r="T8" s="120"/>
      <c r="U8" s="120"/>
      <c r="V8" s="120"/>
      <c r="W8" s="120"/>
      <c r="X8" s="120"/>
      <c r="Y8" s="120"/>
      <c r="Z8" s="120"/>
    </row>
    <row r="9" spans="1:27" x14ac:dyDescent="0.35">
      <c r="A9" t="s">
        <v>3</v>
      </c>
      <c r="B9" s="1">
        <v>810000</v>
      </c>
      <c r="J9" t="s">
        <v>3</v>
      </c>
      <c r="K9" s="1">
        <v>1311500</v>
      </c>
      <c r="S9" s="120"/>
      <c r="T9" s="120"/>
      <c r="U9" s="120"/>
      <c r="V9" s="120"/>
      <c r="W9" s="120"/>
      <c r="X9" s="120"/>
      <c r="Y9" s="120"/>
      <c r="Z9" s="120"/>
    </row>
    <row r="10" spans="1:27" x14ac:dyDescent="0.35">
      <c r="A10" t="s">
        <v>6</v>
      </c>
      <c r="B10" s="1">
        <v>90000</v>
      </c>
      <c r="J10" t="s">
        <v>6</v>
      </c>
      <c r="K10" s="1">
        <v>186000</v>
      </c>
      <c r="S10" s="120"/>
      <c r="T10" s="120"/>
      <c r="U10" s="120"/>
      <c r="V10" s="120"/>
      <c r="W10" s="120"/>
      <c r="X10" s="120"/>
      <c r="Y10" s="120"/>
      <c r="Z10" s="120"/>
    </row>
    <row r="11" spans="1:27" x14ac:dyDescent="0.35">
      <c r="A11" t="s">
        <v>5</v>
      </c>
      <c r="B11" s="1">
        <v>5220000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40455000</v>
      </c>
      <c r="J15" s="12" t="s">
        <v>64</v>
      </c>
      <c r="K15" s="13">
        <v>39995620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11115456</v>
      </c>
      <c r="J22" t="s">
        <v>4</v>
      </c>
      <c r="K22" s="1">
        <v>0</v>
      </c>
      <c r="S22" s="120"/>
      <c r="T22" s="120"/>
      <c r="U22" s="120"/>
      <c r="V22" s="120"/>
      <c r="W22" s="120"/>
      <c r="X22" s="120"/>
      <c r="Y22" s="120"/>
      <c r="Z22" s="120"/>
    </row>
    <row r="23" spans="1:26" x14ac:dyDescent="0.35">
      <c r="A23" t="s">
        <v>8</v>
      </c>
      <c r="B23" s="1">
        <v>18062616</v>
      </c>
      <c r="J23" t="s">
        <v>8</v>
      </c>
      <c r="K23" s="1">
        <v>113974460</v>
      </c>
      <c r="S23" s="120"/>
      <c r="T23" s="120"/>
      <c r="U23" s="120"/>
      <c r="V23" s="120"/>
      <c r="W23" s="120"/>
      <c r="X23" s="120"/>
      <c r="Y23" s="120"/>
      <c r="Z23" s="120"/>
    </row>
    <row r="24" spans="1:26" ht="14.5" customHeight="1" x14ac:dyDescent="0.35">
      <c r="A24" t="s">
        <v>9</v>
      </c>
      <c r="B24" s="1">
        <v>27637000</v>
      </c>
      <c r="J24" t="s">
        <v>9</v>
      </c>
      <c r="K24" s="1">
        <v>0</v>
      </c>
      <c r="S24" s="120"/>
      <c r="T24" s="120"/>
      <c r="U24" s="120"/>
      <c r="V24" s="120"/>
      <c r="W24" s="120"/>
      <c r="X24" s="120"/>
      <c r="Y24" s="120"/>
      <c r="Z24" s="120"/>
    </row>
    <row r="25" spans="1:26" x14ac:dyDescent="0.35">
      <c r="A25" t="s">
        <v>7</v>
      </c>
      <c r="B25" s="1">
        <v>9494452</v>
      </c>
      <c r="J25" t="s">
        <v>7</v>
      </c>
      <c r="K25" s="1">
        <v>27281200</v>
      </c>
      <c r="S25" s="120"/>
      <c r="T25" s="120"/>
      <c r="U25" s="120"/>
      <c r="V25" s="120"/>
      <c r="W25" s="120"/>
      <c r="X25" s="120"/>
      <c r="Y25" s="120"/>
      <c r="Z25" s="120"/>
    </row>
    <row r="26" spans="1:26" ht="14.5" customHeight="1" x14ac:dyDescent="0.35">
      <c r="A26" t="s">
        <v>3</v>
      </c>
      <c r="B26" s="1">
        <v>1563111</v>
      </c>
      <c r="J26" t="s">
        <v>3</v>
      </c>
      <c r="K26" s="1">
        <v>3243738.9001382194</v>
      </c>
      <c r="S26" s="120"/>
      <c r="T26" s="120"/>
      <c r="U26" s="120"/>
      <c r="V26" s="120"/>
      <c r="W26" s="120"/>
      <c r="X26" s="120"/>
      <c r="Y26" s="120"/>
      <c r="Z26" s="120"/>
    </row>
    <row r="27" spans="1:26" x14ac:dyDescent="0.35">
      <c r="A27" t="s">
        <v>6</v>
      </c>
      <c r="B27" s="1">
        <v>173679</v>
      </c>
      <c r="J27" t="s">
        <v>6</v>
      </c>
      <c r="K27" s="1">
        <v>469001</v>
      </c>
      <c r="S27" s="120"/>
      <c r="T27" s="120"/>
      <c r="U27" s="120"/>
      <c r="V27" s="120"/>
      <c r="W27" s="120"/>
      <c r="X27" s="120"/>
      <c r="Y27" s="120"/>
      <c r="Z27" s="120"/>
    </row>
    <row r="28" spans="1:26" x14ac:dyDescent="0.35">
      <c r="A28" t="s">
        <v>5</v>
      </c>
      <c r="B28" s="1">
        <v>10073382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78119696</v>
      </c>
      <c r="J32" s="12" t="s">
        <v>64</v>
      </c>
      <c r="K32" s="13">
        <v>144968399.90013823</v>
      </c>
    </row>
    <row r="35" spans="1:15" x14ac:dyDescent="0.35">
      <c r="B35" t="s">
        <v>66</v>
      </c>
      <c r="C35" t="s">
        <v>67</v>
      </c>
      <c r="D35" t="s">
        <v>23</v>
      </c>
      <c r="H35" t="s">
        <v>67</v>
      </c>
      <c r="I35" t="s">
        <v>23</v>
      </c>
    </row>
    <row r="36" spans="1:15" x14ac:dyDescent="0.35">
      <c r="A36" t="s">
        <v>106</v>
      </c>
      <c r="B36" s="14">
        <v>80450620</v>
      </c>
      <c r="C36" s="14">
        <v>40455000</v>
      </c>
      <c r="D36" s="14">
        <v>39995620</v>
      </c>
      <c r="G36" t="s">
        <v>106</v>
      </c>
      <c r="H36" s="15">
        <v>0.50285504325510477</v>
      </c>
      <c r="I36" s="15">
        <v>0.49714495674489517</v>
      </c>
    </row>
    <row r="37" spans="1:15" x14ac:dyDescent="0.35">
      <c r="A37" t="s">
        <v>105</v>
      </c>
      <c r="B37" s="14">
        <v>223088095.90013823</v>
      </c>
      <c r="C37" s="14">
        <v>78119696</v>
      </c>
      <c r="D37" s="14">
        <v>144968399.90013823</v>
      </c>
      <c r="G37" t="s">
        <v>105</v>
      </c>
      <c r="H37" s="15">
        <v>0.35017420219037154</v>
      </c>
      <c r="I37" s="15">
        <v>0.64982579780962846</v>
      </c>
    </row>
    <row r="38" spans="1:15" x14ac:dyDescent="0.35">
      <c r="O38" s="17">
        <v>86981039940082.938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936.36</v>
      </c>
      <c r="J11" s="19"/>
      <c r="K11" s="19"/>
      <c r="L11" s="19"/>
      <c r="M11" s="19"/>
      <c r="N11" s="19"/>
      <c r="O11" s="19"/>
      <c r="P11" s="19"/>
    </row>
    <row r="12" spans="1:16" ht="14.5" customHeight="1" thickBot="1" x14ac:dyDescent="0.35">
      <c r="A12" s="19"/>
      <c r="B12" s="19"/>
      <c r="C12" s="19"/>
      <c r="D12" s="19"/>
      <c r="E12" s="19"/>
      <c r="F12" s="19"/>
      <c r="G12" s="44" t="s">
        <v>72</v>
      </c>
      <c r="H12" s="45" t="s">
        <v>73</v>
      </c>
      <c r="I12" s="46">
        <v>4806850</v>
      </c>
      <c r="J12" s="19"/>
      <c r="K12" s="19"/>
      <c r="L12" s="19"/>
      <c r="M12" s="19"/>
      <c r="N12" s="19"/>
      <c r="O12" s="19"/>
      <c r="P12" s="19"/>
    </row>
    <row r="13" spans="1:16" ht="14.5" customHeight="1" thickBot="1" x14ac:dyDescent="0.35">
      <c r="A13" s="19"/>
      <c r="B13" s="19"/>
      <c r="C13" s="19"/>
      <c r="D13" s="19"/>
      <c r="E13" s="19"/>
      <c r="F13" s="19"/>
      <c r="G13" s="44" t="s">
        <v>74</v>
      </c>
      <c r="H13" s="45" t="s">
        <v>73</v>
      </c>
      <c r="I13" s="46">
        <v>36775652</v>
      </c>
      <c r="J13" s="19"/>
      <c r="K13" s="19"/>
      <c r="L13" s="19"/>
      <c r="M13" s="19"/>
      <c r="N13" s="19"/>
      <c r="O13" s="19"/>
      <c r="P13" s="19"/>
    </row>
    <row r="14" spans="1:16" ht="14.5" customHeight="1" thickBot="1" x14ac:dyDescent="0.35">
      <c r="A14" s="19"/>
      <c r="B14" s="19"/>
      <c r="C14" s="19"/>
      <c r="D14" s="19"/>
      <c r="E14" s="19"/>
      <c r="F14" s="19"/>
      <c r="G14" s="44" t="s">
        <v>75</v>
      </c>
      <c r="H14" s="45" t="s">
        <v>76</v>
      </c>
      <c r="I14" s="47">
        <v>238.25</v>
      </c>
      <c r="J14" s="19"/>
      <c r="K14" s="19"/>
      <c r="L14" s="19"/>
      <c r="M14" s="19"/>
      <c r="N14" s="19"/>
      <c r="O14" s="19"/>
      <c r="P14" s="19"/>
    </row>
    <row r="15" spans="1:16" ht="14.5" customHeight="1" thickBot="1" x14ac:dyDescent="0.35">
      <c r="A15" s="19"/>
      <c r="B15" s="19"/>
      <c r="C15" s="19"/>
      <c r="D15" s="19"/>
      <c r="E15" s="19"/>
      <c r="F15" s="19"/>
      <c r="G15" s="44" t="s">
        <v>77</v>
      </c>
      <c r="H15" s="45" t="s">
        <v>60</v>
      </c>
      <c r="I15" s="48">
        <v>33.175079916855289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0.93525000000000014</v>
      </c>
      <c r="F40" s="78">
        <v>0.99760000000000004</v>
      </c>
      <c r="G40" s="78">
        <v>1.0599500000000002</v>
      </c>
      <c r="H40" s="78">
        <v>1.1223000000000001</v>
      </c>
      <c r="I40" s="78">
        <v>1.1846500000000002</v>
      </c>
      <c r="J40" s="54">
        <v>1.2470000000000001</v>
      </c>
      <c r="K40" s="78">
        <v>1.30935</v>
      </c>
      <c r="L40" s="78">
        <v>1.3717000000000001</v>
      </c>
      <c r="M40" s="78">
        <v>1.43405</v>
      </c>
      <c r="N40" s="78">
        <v>1.4964000000000002</v>
      </c>
      <c r="O40" s="78">
        <v>1.5587500000000001</v>
      </c>
      <c r="P40" s="19"/>
    </row>
    <row r="41" spans="1:16" x14ac:dyDescent="0.3">
      <c r="A41" s="19"/>
      <c r="B41" s="19"/>
      <c r="C41" s="55">
        <v>-0.2</v>
      </c>
      <c r="D41" s="56">
        <v>138518.54999999999</v>
      </c>
      <c r="E41" s="90">
        <v>-0.41929007469470581</v>
      </c>
      <c r="F41" s="90">
        <v>-0.38057607967435292</v>
      </c>
      <c r="G41" s="90">
        <v>-0.34186208465399981</v>
      </c>
      <c r="H41" s="90">
        <v>-0.30314808963364703</v>
      </c>
      <c r="I41" s="90">
        <v>-0.26443409461329404</v>
      </c>
      <c r="J41" s="90">
        <v>-0.22572009959294104</v>
      </c>
      <c r="K41" s="90">
        <v>-0.18700610457258815</v>
      </c>
      <c r="L41" s="90">
        <v>-0.14829210955223526</v>
      </c>
      <c r="M41" s="90">
        <v>-0.10957811453188238</v>
      </c>
      <c r="N41" s="90">
        <v>-7.0864119511529267E-2</v>
      </c>
      <c r="O41" s="90">
        <v>-3.2150124491176379E-2</v>
      </c>
      <c r="P41" s="19"/>
    </row>
    <row r="42" spans="1:16" x14ac:dyDescent="0.3">
      <c r="A42" s="19"/>
      <c r="B42" s="19"/>
      <c r="C42" s="55">
        <v>-0.15</v>
      </c>
      <c r="D42" s="56">
        <v>173148.1875</v>
      </c>
      <c r="E42" s="90">
        <v>-0.27411259336838212</v>
      </c>
      <c r="F42" s="90">
        <v>-0.22572009959294104</v>
      </c>
      <c r="G42" s="90">
        <v>-0.17732760581749973</v>
      </c>
      <c r="H42" s="90">
        <v>-0.12893511204205876</v>
      </c>
      <c r="I42" s="90">
        <v>-8.054261826661735E-2</v>
      </c>
      <c r="J42" s="90">
        <v>-3.2150124491176379E-2</v>
      </c>
      <c r="K42" s="90">
        <v>1.6242369284264813E-2</v>
      </c>
      <c r="L42" s="90">
        <v>6.4634863059706227E-2</v>
      </c>
      <c r="M42" s="90">
        <v>0.1130273568351472</v>
      </c>
      <c r="N42" s="90">
        <v>0.16141985061058861</v>
      </c>
      <c r="O42" s="90">
        <v>0.20981234438602958</v>
      </c>
      <c r="P42" s="19"/>
    </row>
    <row r="43" spans="1:16" x14ac:dyDescent="0.3">
      <c r="A43" s="19"/>
      <c r="B43" s="19"/>
      <c r="C43" s="55">
        <v>-0.1</v>
      </c>
      <c r="D43" s="56">
        <v>203703.75</v>
      </c>
      <c r="E43" s="90">
        <v>-0.14601481572750841</v>
      </c>
      <c r="F43" s="90">
        <v>-8.9082470109342449E-2</v>
      </c>
      <c r="G43" s="90">
        <v>-3.2150124491176268E-2</v>
      </c>
      <c r="H43" s="90">
        <v>2.478222112698969E-2</v>
      </c>
      <c r="I43" s="90">
        <v>8.1714566745155981E-2</v>
      </c>
      <c r="J43" s="90">
        <v>0.13864691236332205</v>
      </c>
      <c r="K43" s="90">
        <v>0.19557925798148812</v>
      </c>
      <c r="L43" s="90">
        <v>0.25251160359965441</v>
      </c>
      <c r="M43" s="90">
        <v>0.30944394921782026</v>
      </c>
      <c r="N43" s="90">
        <v>0.36637629483598655</v>
      </c>
      <c r="O43" s="90">
        <v>0.4233086404541524</v>
      </c>
      <c r="P43" s="19"/>
    </row>
    <row r="44" spans="1:16" x14ac:dyDescent="0.3">
      <c r="A44" s="19"/>
      <c r="B44" s="19"/>
      <c r="C44" s="55">
        <v>-0.05</v>
      </c>
      <c r="D44" s="56">
        <v>226337.5</v>
      </c>
      <c r="E44" s="90">
        <v>-5.1127573030564921E-2</v>
      </c>
      <c r="F44" s="90">
        <v>1.2130588767397255E-2</v>
      </c>
      <c r="G44" s="90">
        <v>7.5388750565359652E-2</v>
      </c>
      <c r="H44" s="90">
        <v>0.13864691236332205</v>
      </c>
      <c r="I44" s="90">
        <v>0.20190507416128445</v>
      </c>
      <c r="J44" s="90">
        <v>0.26516323595924685</v>
      </c>
      <c r="K44" s="90">
        <v>0.3284213977572088</v>
      </c>
      <c r="L44" s="90">
        <v>0.39167955955517142</v>
      </c>
      <c r="M44" s="90">
        <v>0.4549377213531336</v>
      </c>
      <c r="N44" s="90">
        <v>0.51819588315109621</v>
      </c>
      <c r="O44" s="90">
        <v>0.58145404494905817</v>
      </c>
      <c r="P44" s="19"/>
    </row>
    <row r="45" spans="1:16" x14ac:dyDescent="0.3">
      <c r="A45" s="19"/>
      <c r="B45" s="19"/>
      <c r="C45" s="51" t="s">
        <v>86</v>
      </c>
      <c r="D45" s="57">
        <v>238250</v>
      </c>
      <c r="E45" s="90">
        <v>-1.1869189795420398E-3</v>
      </c>
      <c r="F45" s="90">
        <v>6.5400619755155098E-2</v>
      </c>
      <c r="G45" s="90">
        <v>0.13198815848985235</v>
      </c>
      <c r="H45" s="90">
        <v>0.1985756972245496</v>
      </c>
      <c r="I45" s="90">
        <v>0.26516323595924685</v>
      </c>
      <c r="J45" s="90">
        <v>0.33175077469394365</v>
      </c>
      <c r="K45" s="90">
        <v>0.3983383134286409</v>
      </c>
      <c r="L45" s="90">
        <v>0.46492585216333815</v>
      </c>
      <c r="M45" s="90">
        <v>0.5315133908980354</v>
      </c>
      <c r="N45" s="90">
        <v>0.59810092963273265</v>
      </c>
      <c r="O45" s="90">
        <v>0.66468846836742967</v>
      </c>
      <c r="P45" s="19"/>
    </row>
    <row r="46" spans="1:16" ht="14.5" customHeight="1" x14ac:dyDescent="0.3">
      <c r="A46" s="19"/>
      <c r="B46" s="19"/>
      <c r="C46" s="55">
        <v>0.05</v>
      </c>
      <c r="D46" s="56">
        <v>250162.5</v>
      </c>
      <c r="E46" s="90">
        <v>4.8753735071480842E-2</v>
      </c>
      <c r="F46" s="90">
        <v>0.11867065074291272</v>
      </c>
      <c r="G46" s="90">
        <v>0.18858756641434504</v>
      </c>
      <c r="H46" s="90">
        <v>0.25850448208577692</v>
      </c>
      <c r="I46" s="90">
        <v>0.32842139775720902</v>
      </c>
      <c r="J46" s="90">
        <v>0.3983383134286409</v>
      </c>
      <c r="K46" s="90">
        <v>0.46825522910007278</v>
      </c>
      <c r="L46" s="90">
        <v>0.53817214477150532</v>
      </c>
      <c r="M46" s="90">
        <v>0.6080890604429372</v>
      </c>
      <c r="N46" s="90">
        <v>0.6780059761143693</v>
      </c>
      <c r="O46" s="90">
        <v>0.74792289178580118</v>
      </c>
      <c r="P46" s="19"/>
    </row>
    <row r="47" spans="1:16" x14ac:dyDescent="0.3">
      <c r="A47" s="19"/>
      <c r="B47" s="19"/>
      <c r="C47" s="55">
        <v>0.1</v>
      </c>
      <c r="D47" s="56">
        <v>275178.75</v>
      </c>
      <c r="E47" s="90">
        <v>0.15362910857862899</v>
      </c>
      <c r="F47" s="90">
        <v>0.23053771581720395</v>
      </c>
      <c r="G47" s="90">
        <v>0.30744632305577935</v>
      </c>
      <c r="H47" s="90">
        <v>0.38435493029435452</v>
      </c>
      <c r="I47" s="90">
        <v>0.46126353753293015</v>
      </c>
      <c r="J47" s="90">
        <v>0.53817214477150532</v>
      </c>
      <c r="K47" s="90">
        <v>0.61508075201008028</v>
      </c>
      <c r="L47" s="90">
        <v>0.69198935924865568</v>
      </c>
      <c r="M47" s="90">
        <v>0.76889796648723086</v>
      </c>
      <c r="N47" s="90">
        <v>0.84580657372580625</v>
      </c>
      <c r="O47" s="90">
        <v>0.92271518096438143</v>
      </c>
      <c r="P47" s="19"/>
    </row>
    <row r="48" spans="1:16" x14ac:dyDescent="0.3">
      <c r="A48" s="19"/>
      <c r="B48" s="19"/>
      <c r="C48" s="55">
        <v>0.15</v>
      </c>
      <c r="D48" s="56">
        <v>316455.5625</v>
      </c>
      <c r="E48" s="90">
        <v>0.32667347486542342</v>
      </c>
      <c r="F48" s="90">
        <v>0.41511837318978451</v>
      </c>
      <c r="G48" s="90">
        <v>0.50356327151414648</v>
      </c>
      <c r="H48" s="90">
        <v>0.59200816983850779</v>
      </c>
      <c r="I48" s="90">
        <v>0.68045306816286955</v>
      </c>
      <c r="J48" s="90">
        <v>0.76889796648723086</v>
      </c>
      <c r="K48" s="90">
        <v>0.85734286481159239</v>
      </c>
      <c r="L48" s="90">
        <v>0.94578776313595414</v>
      </c>
      <c r="M48" s="90">
        <v>1.0342326614603152</v>
      </c>
      <c r="N48" s="90">
        <v>1.1226775597846772</v>
      </c>
      <c r="O48" s="90">
        <v>1.2111224581090387</v>
      </c>
      <c r="P48" s="19"/>
    </row>
    <row r="49" spans="1:16" ht="14.5" thickBot="1" x14ac:dyDescent="0.35">
      <c r="A49" s="19"/>
      <c r="B49" s="19"/>
      <c r="C49" s="55">
        <v>0.2</v>
      </c>
      <c r="D49" s="58">
        <v>379746.67499999999</v>
      </c>
      <c r="E49" s="90">
        <v>0.59200816983850779</v>
      </c>
      <c r="F49" s="90">
        <v>0.69814204782774159</v>
      </c>
      <c r="G49" s="90">
        <v>0.8042759258169756</v>
      </c>
      <c r="H49" s="90">
        <v>0.91040980380620939</v>
      </c>
      <c r="I49" s="90">
        <v>1.0165436817954436</v>
      </c>
      <c r="J49" s="90">
        <v>1.1226775597846772</v>
      </c>
      <c r="K49" s="90">
        <v>1.2288114377739108</v>
      </c>
      <c r="L49" s="90">
        <v>1.3349453157631448</v>
      </c>
      <c r="M49" s="90">
        <v>1.4410791937523788</v>
      </c>
      <c r="N49" s="90">
        <v>1.5472130717416128</v>
      </c>
      <c r="O49" s="90">
        <v>1.6533469497308464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2026-03-04T13:30:35Z</dcterms:modified>
</cp:coreProperties>
</file>