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5BB41060-0FD9-4982-A9C1-42AEF4EC3EDA}" xr6:coauthVersionLast="47" xr6:coauthVersionMax="47" xr10:uidLastSave="{00000000-0000-0000-0000-000000000000}"/>
  <bookViews>
    <workbookView xWindow="380" yWindow="38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<sst xmlns="http://schemas.openxmlformats.org/spreadsheetml/2006/main" count="236" uniqueCount="135">
  <si>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</si>
  <si>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</si>
  <si>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</si>
  <si>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</si>
  <si>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</si>
  <si>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</si>
  <si>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</si>
  <si>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</si>
  <si>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</si>
  <si>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</si>
  <si>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</si>
  <si>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</si>
  <si>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</si>
  <si>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</si>
  <si>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</si>
  <si>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</si>
  <si>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</si>
  <si>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</si>
  <si>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</si>
  <si>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</si>
  <si>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</si>
  <si>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</si>
  <si>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</si>
  <si>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</si>
  <si>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</si>
  <si>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</si>
  <si>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</si>
  <si>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</si>
  <si>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</si>
  <si>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</si>
  <si>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</si>
  <si>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</si>
  <si>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</si>
  <si>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</si>
  <si>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</si>
  <si>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</si>
  <si>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</si>
  <si>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</si>
  <si>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</si>
  <si>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</si>
  <si>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</si>
  <si>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</si>
  <si>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</si>
  <si>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</si>
  <si>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</si>
  <si>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</si>
  <si>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</si>
  <si>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</si>
  <si>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</si>
  <si>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</si>
  <si>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</si>
  <si>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</si>
  <si>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</si>
  <si>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</si>
  <si>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</si>
  <si>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</si>
  <si>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</si>
  <si>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</si>
  <si>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</si>
  <si>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</si>
  <si>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</si>
  <si>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</si>
  <si>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</si>
  <si>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</si>
  <si>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</si>
  <si>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</si>
  <si>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</si>
  <si>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</si>
  <si>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</si>
  <si>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</si>
  <si>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</si>
  <si>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</si>
  <si>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</si>
  <si>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</si>
  <si>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</si>
  <si>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</si>
  <si>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</si>
  <si>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</si>
  <si>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</si>
  <si>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</si>
  <si>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</si>
  <si>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</si>
  <si>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</si>
  <si>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</si>
  <si>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</si>
  <si>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</si>
  <si>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</si>
  <si>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</si>
  <si>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</si>
  <si>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</si>
  <si>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</si>
  <si>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</si>
  <si>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</si>
  <si>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</si>
  <si>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</si>
  <si>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</si>
  <si>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</si>
  <si>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</si>
  <si>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</si>
  <si>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</si>
  <si>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</si>
  <si>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</si>
  <si>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</si>
  <si>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EUCALIPTO PELLITA VICHADA LA PRIMAVERA</t>
  </si>
  <si>
    <t>Premio ALIDE 2025 a la Gestión y Modernización Tecnológica – Por el aplicativo Decision.</t>
  </si>
  <si>
    <t>2025 Q4</t>
  </si>
  <si>
    <t>2020 Q3</t>
  </si>
  <si>
    <t>Material de propagacion: Plantula // Distancia de siembra: 2,2 x 3,5 // Densidad de siembra - Plantas/Ha.: 1.298 // Duracion del ciclo: 12 años // Productividad/Ha/Ciclo: 240 m3 // Inicio de Produccion desde la siembra: año 6  // Duracion de la etapa productiva: 7 años // Productividad promedio en etapa productiva  // Cultivo asociado: NA // Productividad promedio etapa productiva: 34 m3 // % Rendimiento 1ra. Calidad: 80 cosecha // % Rendimiento 2da. Calidad: 20 entresaca // Precio de venta ponderado por calidad: $208.030 // Valor Jornal: $99.000 // Otros: La entresaca al año 8 es una actividad de manejo silvicultural requerida por el proyecto forestal, la cual busca concentrar la productividad del bosque en los mejores árboles al final del turno - año 18. En muchas ocasiones los costos de esta actividad no generan utilidades al proyecto, o si se presentan, son muy marginales</t>
  </si>
  <si>
    <t>El presente documento corresponde a una actualización del documento PDF de la AgroGuía correspondiente a Eucalipto Pellita Vichada La Primavera publicada en la página web, y consta de las siguientes partes:</t>
  </si>
  <si>
    <t>- Flujo anualizado de los ingresos (precio y rendimiento) y los costos de producción para una hectárea de
Eucalipto Pellita Vichada La Primavera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</si>
  <si>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Eucalipto Pellita Vichada La Primavera.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</si>
  <si>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</si>
  <si>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</si>
  <si>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</si>
  <si>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</si>
  <si>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Eucalipto Pellita Vichada La Primavera. La participación se encuentra actualizada al 2025 Q4.</t>
  </si>
  <si>
    <t>Sostenimiento Año1 ***</t>
  </si>
  <si>
    <t>Sub Total Ingresos millones [(CxG)]</t>
  </si>
  <si>
    <t>** Los costos de instalación comprenden tanto los gastos relacionados con la mano de obra como aquellos asociados con los insumos necesarios hasta completar la siembra de las plantas. Para el caso de Eucalipto Pellita Vichada La Primavera, en lo que respecta a la mano de obra incluye actividades como la preparación del terreno, la siembra, el trazado y el ahoyado, entre otras, y ascienden a un total de $1,7 millones de pesos (equivalente a 17 jornales). En cuanto a los insumos, se incluyen los gastos relacionados con el material vegetal y las enmiendas, que en conjunto ascienden a  $1,2 millones.</t>
  </si>
  <si>
    <t>*** Los costos de sostenimiento del año 1 comprenden tanto los gastos relacionados con la mano de obra como aquellos asociados con los insumos necesarios desde el momento de la siembra de las plantas hasta finalizar el año 1. Para el caso de Eucalipto Pellita Vichada La Primavera, en lo que respecta a la mano de obra incluye actividades como la fertilización, riego, control de malezas, plagas y enfermedades, entre otras, y ascienden a un total de $1,5 millones de pesos (equivalente a 16 jornales). En cuanto a los insumos, se incluyen los fertilizantes, plaguicidas, transportes, entre otras, que en conjunto ascienden a  $2,5 millones.</t>
  </si>
  <si>
    <t>Nota 1: en caso de utilizar esta información para el desarrollo de otras publicaciones, por favor citar FINAGRO, "Agro Guía - Marcos de Referencia Agroeconómicos"</t>
  </si>
  <si>
    <t>Los costos totales del ciclo para esta actualización (2025 Q4) equivalen a $45,1 millones, en comparación con los costos del marco original que ascienden a $25,1 millones, (mes de publicación del marco: julio - 2020).
La rentabilidad actualizada (2025 Q4) bajó frente a la rentabilidad de la primera AgroGuía, pasando del 12,1% al 10,8%. Mientras que el crecimiento de los costos fue del 179,3%, el crecimiento de los ingresos fue del 174,6%.</t>
  </si>
  <si>
    <t>En cuanto a los costos de mano de obra de la AgroGuía actualizada, se destaca la participación de instalación seguido de otros, que representan el 29% y el 23% del costo total, respectivamente. En cuanto a los costos de insumos, se destaca la participación de transporte seguido de control fitosanitario, que representan el 70% y el 10% del costo total, respectivamente.</t>
  </si>
  <si>
    <t>A continuación, se presenta la desagregación de los costos de mano de obra e insumos según las diferentes actividades vinculadas a la producción de EUCALIPTO PELLITA VICHADA LA PRIMAVERA</t>
  </si>
  <si>
    <t>En cuanto a los costos de mano de obra, se destaca la participación de instalación segido por otros que representan el 29% y el 23% del costo total, respectivamente. En cuanto a los costos de insumos, se destaca la participación de transporte segido por fertilización que representan el 65% y el 15% del costo total, respectivamente.</t>
  </si>
  <si>
    <t>En cuanto a los costos de mano de obra, se destaca la participación de instalación segido por otros que representan el 29% y el 23% del costo total, respectivamente. En cuanto a los costos de insumos, se destaca la participación de transporte segido por control fitosanitario que representan el 70% y el 10% del costo total, respectivamente.</t>
  </si>
  <si>
    <t>En cuanto a los costos de mano de obra, se destaca la participación de instalación segido por otros que representan el 29% y el 23% del costo total, respectivamente.</t>
  </si>
  <si>
    <t>En cuanto a los costos de insumos, se destaca la participación de transporte segido por control fitosanitario que representan el 70% y el 10% del costo total, respectivamente.</t>
  </si>
  <si>
    <t>En cuanto a los costos de insumos, se destaca la participación de transporte segido por fertilización que representan el 65% y el 15% del costo total, respectivamente.</t>
  </si>
  <si>
    <t>En cuanto a los costos de mano de obra, se destaca la participación de instalación segido por otros que representan el 29% y el 23% del costo total, respectivamente.En cuanto a los costos de insumos, se destaca la participación de transporte segido por fertilización que representan el 65% y el 15% del costo total, respectivamente.</t>
  </si>
  <si>
    <t>De acuerdo con el comportamiento histórico del sistema productivo, se efectuó un análisis de sensibilidad del margen de utilidad obtenido en la producción de EUCALIPTO PELLITA VICHADA LA PRIMAVERA, frente a diferentes escenarios de variación de precios de venta en finca y rendimientos probables (kg/ha).</t>
  </si>
  <si>
    <t>Con un precio ponderado de COP $ 208.030/kg y con un rendimiento por hectárea de 240 kg por ciclo; el margen de utilidad obtenido en la producción de eucalipto es del 10%.</t>
  </si>
  <si>
    <t>El precio mínimo ponderado para cubrir los costos de producción, con un rendimiento de 240 kg para todo el ciclo de producción, es COP $ 187.712/kg.</t>
  </si>
  <si>
    <t>El rendimiento mínimo por ha/ciclo para cubrir los costos de producción, con un precio ponderado de COP $ 208.030, es de 171 kg/ha para todo el ciclo.</t>
  </si>
  <si>
    <t>El siguiente cuadro presenta diferentes escenarios de rentabilidad para el sistema productivo de EUCALIPTO PELLITA VICHADA LA PRIMAVERA,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</si>
</sst>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A1B5B068-7A23-2ED5-718F-9D7B69201D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BA7D9211-69FC-4DC3-A56F-35B760E553A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7DD55EFA-7F89-5FC6-8695-A61BDDE5187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70D5CCF1-D0A3-280D-E2B3-C72119CA33B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6BED37B6-C74D-CDE8-C2DD-4E185FE686F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4F846D1C-2B58-2DF6-C6FE-B834FD3772A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31158C02-2CE0-728D-47A7-39D3AF572DC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889B7934-D69C-4F4F-BD26-3DF4C32955A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9FC0D379-00B8-DAD4-275C-0E18F1EDFFA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9BF2E80A-240D-447E-A4A5-BADFBA56CCC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4" width="10.81640625" style="19" customWidth="1"/>
    <col min="15"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1699.5</v>
      </c>
      <c r="C7" s="22">
        <v>1534.5</v>
      </c>
      <c r="D7" s="22">
        <v>990</v>
      </c>
      <c r="E7" s="22">
        <v>792</v>
      </c>
      <c r="F7" s="22">
        <v>371.25</v>
      </c>
      <c r="G7" s="22">
        <v>371.25</v>
      </c>
      <c r="H7" s="22">
        <v>767.25</v>
      </c>
      <c r="I7" s="22">
        <v>371.25</v>
      </c>
      <c r="J7" s="22">
        <v>371.25</v>
      </c>
      <c r="K7" s="22">
        <v>371.25</v>
      </c>
      <c r="L7" s="22">
        <v>371.25</v>
      </c>
      <c r="M7" s="22">
        <v>371.25</v>
      </c>
      <c r="N7" s="22">
        <v>1361.25</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9743.25</v>
      </c>
      <c r="AH7" s="23">
        <v>0.21627175572444526</v>
      </c>
    </row>
    <row r="8" spans="1:34" x14ac:dyDescent="0.3">
      <c r="A8" s="5" t="s">
        <v>101</v>
      </c>
      <c r="B8" s="22">
        <v>1208.3800000000001</v>
      </c>
      <c r="C8" s="22">
        <v>2461.86</v>
      </c>
      <c r="D8" s="22">
        <v>1274.27</v>
      </c>
      <c r="E8" s="22">
        <v>1131.96</v>
      </c>
      <c r="F8" s="22">
        <v>291.06</v>
      </c>
      <c r="G8" s="22">
        <v>291.06</v>
      </c>
      <c r="H8" s="22">
        <v>6684.96</v>
      </c>
      <c r="I8" s="22">
        <v>291.06</v>
      </c>
      <c r="J8" s="22">
        <v>291.06</v>
      </c>
      <c r="K8" s="22">
        <v>291.06</v>
      </c>
      <c r="L8" s="22">
        <v>291.06</v>
      </c>
      <c r="M8" s="22">
        <v>291.06</v>
      </c>
      <c r="N8" s="22">
        <v>20508.88</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35307.71</v>
      </c>
      <c r="AH8" s="23">
        <v>0.78372824427555476</v>
      </c>
    </row>
    <row r="9" spans="1:34" x14ac:dyDescent="0.3">
      <c r="A9" s="9" t="s">
        <v>100</v>
      </c>
      <c r="B9" s="22">
        <v>2907.88</v>
      </c>
      <c r="C9" s="22">
        <v>3996.36</v>
      </c>
      <c r="D9" s="22">
        <v>2264.27</v>
      </c>
      <c r="E9" s="22">
        <v>1923.96</v>
      </c>
      <c r="F9" s="22">
        <v>662.31</v>
      </c>
      <c r="G9" s="22">
        <v>662.31</v>
      </c>
      <c r="H9" s="22">
        <v>7452.21</v>
      </c>
      <c r="I9" s="22">
        <v>662.31</v>
      </c>
      <c r="J9" s="22">
        <v>662.31</v>
      </c>
      <c r="K9" s="22">
        <v>662.31</v>
      </c>
      <c r="L9" s="22">
        <v>662.31</v>
      </c>
      <c r="M9" s="22">
        <v>662.31</v>
      </c>
      <c r="N9" s="22">
        <v>21870.13</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45050.96</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0</v>
      </c>
      <c r="F11" s="24">
        <v>0</v>
      </c>
      <c r="G11" s="24">
        <v>0</v>
      </c>
      <c r="H11" s="24">
        <v>50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50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x14ac:dyDescent="0.3">
      <c r="A13" s="5" t="s">
        <v>18</v>
      </c>
      <c r="B13" s="24"/>
      <c r="C13" s="24">
        <v>0</v>
      </c>
      <c r="D13" s="24">
        <v>0</v>
      </c>
      <c r="E13" s="24">
        <v>0</v>
      </c>
      <c r="F13" s="24">
        <v>0</v>
      </c>
      <c r="G13" s="24">
        <v>0</v>
      </c>
      <c r="H13" s="24">
        <v>0</v>
      </c>
      <c r="I13" s="24">
        <v>0</v>
      </c>
      <c r="J13" s="24">
        <v>0</v>
      </c>
      <c r="K13" s="24">
        <v>0</v>
      </c>
      <c r="L13" s="24">
        <v>0</v>
      </c>
      <c r="M13" s="24">
        <v>0</v>
      </c>
      <c r="N13" s="24">
        <v>190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190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0</v>
      </c>
      <c r="F15" s="25">
        <v>0</v>
      </c>
      <c r="G15" s="25">
        <v>0</v>
      </c>
      <c r="H15" s="25">
        <v>69.8279</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69.8279</v>
      </c>
      <c r="AH15" s="28"/>
    </row>
    <row r="16" spans="1:34"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139.65663000000001</v>
      </c>
      <c r="AH16" s="28"/>
    </row>
    <row r="17" spans="1:34" x14ac:dyDescent="0.3">
      <c r="A17" s="5" t="s">
        <v>14</v>
      </c>
      <c r="B17" s="25"/>
      <c r="C17" s="25">
        <v>0</v>
      </c>
      <c r="D17" s="25">
        <v>0</v>
      </c>
      <c r="E17" s="25">
        <v>0</v>
      </c>
      <c r="F17" s="25">
        <v>0</v>
      </c>
      <c r="G17" s="25">
        <v>0</v>
      </c>
      <c r="H17" s="25">
        <v>0</v>
      </c>
      <c r="I17" s="25">
        <v>0</v>
      </c>
      <c r="J17" s="25">
        <v>0</v>
      </c>
      <c r="K17" s="25">
        <v>0</v>
      </c>
      <c r="L17" s="25">
        <v>0</v>
      </c>
      <c r="M17" s="25">
        <v>0</v>
      </c>
      <c r="N17" s="25">
        <v>244.39848000000001</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244.39848000000001</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0</v>
      </c>
      <c r="F19" s="22">
        <v>0</v>
      </c>
      <c r="G19" s="22">
        <v>0</v>
      </c>
      <c r="H19" s="22">
        <v>3491.4</v>
      </c>
      <c r="I19" s="22">
        <v>0</v>
      </c>
      <c r="J19" s="22">
        <v>0</v>
      </c>
      <c r="K19" s="22">
        <v>0</v>
      </c>
      <c r="L19" s="22">
        <v>0</v>
      </c>
      <c r="M19" s="22">
        <v>0</v>
      </c>
      <c r="N19" s="22">
        <v>46435.71</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49927.11</v>
      </c>
      <c r="AH19" s="28"/>
    </row>
    <row r="20" spans="1:34" x14ac:dyDescent="0.3">
      <c r="A20" s="3" t="s">
        <v>11</v>
      </c>
      <c r="B20" s="26">
        <v>-2907.88</v>
      </c>
      <c r="C20" s="26">
        <v>-3996.36</v>
      </c>
      <c r="D20" s="26">
        <v>-2264.27</v>
      </c>
      <c r="E20" s="26">
        <v>-1923.96</v>
      </c>
      <c r="F20" s="26">
        <v>-662.31</v>
      </c>
      <c r="G20" s="26">
        <v>-662.31</v>
      </c>
      <c r="H20" s="26">
        <v>-3960.81</v>
      </c>
      <c r="I20" s="26">
        <v>-662.31</v>
      </c>
      <c r="J20" s="26">
        <v>-662.31</v>
      </c>
      <c r="K20" s="26">
        <v>-662.31</v>
      </c>
      <c r="L20" s="26">
        <v>-662.31</v>
      </c>
      <c r="M20" s="26">
        <v>-662.31</v>
      </c>
      <c r="N20" s="26">
        <v>24565.58</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4876.1499999999996</v>
      </c>
      <c r="AH20" s="31"/>
    </row>
    <row r="21" spans="1:34" x14ac:dyDescent="0.3">
      <c r="J21" s="19"/>
      <c r="AG21" s="88">
        <v>0.10823625752339705</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2352</v>
      </c>
      <c r="D121" s="70">
        <v>720</v>
      </c>
      <c r="E121" s="70">
        <v>576</v>
      </c>
      <c r="F121" s="70">
        <v>270</v>
      </c>
      <c r="G121" s="70">
        <v>270</v>
      </c>
      <c r="H121" s="95">
        <v>558</v>
      </c>
      <c r="I121" s="70">
        <v>270</v>
      </c>
      <c r="J121" s="70">
        <v>270</v>
      </c>
      <c r="K121" s="70">
        <v>270</v>
      </c>
      <c r="L121" s="70">
        <v>270</v>
      </c>
      <c r="M121" s="70">
        <v>270</v>
      </c>
      <c r="N121" s="70">
        <v>990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7086</v>
      </c>
      <c r="AH121" s="71">
        <v>0.28200066858752926</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2678.1</v>
      </c>
      <c r="D122" s="70">
        <v>809.5</v>
      </c>
      <c r="E122" s="70">
        <v>754</v>
      </c>
      <c r="F122" s="70">
        <v>125</v>
      </c>
      <c r="G122" s="70">
        <v>125</v>
      </c>
      <c r="H122" s="95">
        <v>3165</v>
      </c>
      <c r="I122" s="70">
        <v>125</v>
      </c>
      <c r="J122" s="70">
        <v>125</v>
      </c>
      <c r="K122" s="70">
        <v>125</v>
      </c>
      <c r="L122" s="70">
        <v>125</v>
      </c>
      <c r="M122" s="70">
        <v>125</v>
      </c>
      <c r="N122" s="70">
        <v>9760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18041.599999999999</v>
      </c>
      <c r="AH122" s="71">
        <v>0.71799933141247074</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5030.1000000000004</v>
      </c>
      <c r="D123" s="70">
        <v>1529.5</v>
      </c>
      <c r="E123" s="70">
        <v>1330</v>
      </c>
      <c r="F123" s="70">
        <v>395</v>
      </c>
      <c r="G123" s="70">
        <v>395</v>
      </c>
      <c r="H123" s="95">
        <v>3723</v>
      </c>
      <c r="I123" s="70">
        <v>395</v>
      </c>
      <c r="J123" s="70">
        <v>395</v>
      </c>
      <c r="K123" s="70">
        <v>395</v>
      </c>
      <c r="L123" s="70">
        <v>395</v>
      </c>
      <c r="M123" s="70">
        <v>395</v>
      </c>
      <c r="N123" s="70">
        <v>10750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25127.599999999999</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190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190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40</v>
      </c>
      <c r="D129" s="74">
        <v>40</v>
      </c>
      <c r="E129" s="74">
        <v>40</v>
      </c>
      <c r="F129" s="74">
        <v>40</v>
      </c>
      <c r="G129" s="74">
        <v>40</v>
      </c>
      <c r="H129" s="97">
        <v>40</v>
      </c>
      <c r="I129" s="74">
        <v>40</v>
      </c>
      <c r="J129" s="74">
        <v>40</v>
      </c>
      <c r="K129" s="74">
        <v>40</v>
      </c>
      <c r="L129" s="74">
        <v>40</v>
      </c>
      <c r="M129" s="74">
        <v>40</v>
      </c>
      <c r="N129" s="74">
        <v>40</v>
      </c>
      <c r="O129" s="74">
        <v>40</v>
      </c>
      <c r="P129" s="74">
        <v>40</v>
      </c>
      <c r="Q129" s="74">
        <v>40</v>
      </c>
      <c r="R129" s="74">
        <v>40</v>
      </c>
      <c r="S129" s="74">
        <v>40</v>
      </c>
      <c r="T129" s="74">
        <v>40</v>
      </c>
      <c r="U129" s="74">
        <v>40</v>
      </c>
      <c r="V129" s="74">
        <v>40</v>
      </c>
      <c r="W129" s="74">
        <v>40</v>
      </c>
      <c r="X129" s="74">
        <v>40</v>
      </c>
      <c r="Y129" s="74">
        <v>40</v>
      </c>
      <c r="Z129" s="74">
        <v>40</v>
      </c>
      <c r="AA129" s="74">
        <v>40</v>
      </c>
      <c r="AB129" s="74">
        <v>40</v>
      </c>
      <c r="AC129" s="74">
        <v>40</v>
      </c>
      <c r="AD129" s="74">
        <v>40</v>
      </c>
      <c r="AE129" s="74">
        <v>40</v>
      </c>
      <c r="AF129" s="74">
        <v>40</v>
      </c>
      <c r="AG129" s="74">
        <v>40</v>
      </c>
      <c r="AH129" s="63"/>
    </row>
    <row r="130" spans="1:40" s="21" customFormat="1" x14ac:dyDescent="0.3">
      <c r="A130" s="68" t="s">
        <v>15</v>
      </c>
      <c r="B130" s="74"/>
      <c r="C130" s="74">
        <v>80</v>
      </c>
      <c r="D130" s="74">
        <v>80</v>
      </c>
      <c r="E130" s="74">
        <v>80</v>
      </c>
      <c r="F130" s="74">
        <v>80</v>
      </c>
      <c r="G130" s="74">
        <v>80</v>
      </c>
      <c r="H130" s="74">
        <v>80</v>
      </c>
      <c r="I130" s="74">
        <v>80</v>
      </c>
      <c r="J130" s="74">
        <v>80</v>
      </c>
      <c r="K130" s="74">
        <v>80</v>
      </c>
      <c r="L130" s="74">
        <v>80</v>
      </c>
      <c r="M130" s="74">
        <v>80</v>
      </c>
      <c r="N130" s="74">
        <v>80</v>
      </c>
      <c r="O130" s="74">
        <v>80</v>
      </c>
      <c r="P130" s="74">
        <v>80</v>
      </c>
      <c r="Q130" s="74">
        <v>80</v>
      </c>
      <c r="R130" s="74">
        <v>80</v>
      </c>
      <c r="S130" s="74">
        <v>80</v>
      </c>
      <c r="T130" s="74">
        <v>80</v>
      </c>
      <c r="U130" s="74">
        <v>80</v>
      </c>
      <c r="V130" s="74">
        <v>80</v>
      </c>
      <c r="W130" s="74">
        <v>80</v>
      </c>
      <c r="X130" s="74">
        <v>80</v>
      </c>
      <c r="Y130" s="74">
        <v>80</v>
      </c>
      <c r="Z130" s="74">
        <v>80</v>
      </c>
      <c r="AA130" s="74">
        <v>80</v>
      </c>
      <c r="AB130" s="74">
        <v>80</v>
      </c>
      <c r="AC130" s="74">
        <v>80</v>
      </c>
      <c r="AD130" s="74">
        <v>80</v>
      </c>
      <c r="AE130" s="74">
        <v>80</v>
      </c>
      <c r="AF130" s="74">
        <v>80</v>
      </c>
      <c r="AG130" s="74">
        <v>80</v>
      </c>
      <c r="AH130" s="63"/>
    </row>
    <row r="131" spans="1:40" s="21" customFormat="1" x14ac:dyDescent="0.3">
      <c r="A131" s="68" t="s">
        <v>14</v>
      </c>
      <c r="B131" s="74"/>
      <c r="C131" s="74">
        <v>140</v>
      </c>
      <c r="D131" s="74">
        <v>140</v>
      </c>
      <c r="E131" s="74">
        <v>140</v>
      </c>
      <c r="F131" s="74">
        <v>140</v>
      </c>
      <c r="G131" s="74">
        <v>140</v>
      </c>
      <c r="H131" s="74">
        <v>140</v>
      </c>
      <c r="I131" s="74">
        <v>140</v>
      </c>
      <c r="J131" s="74">
        <v>140</v>
      </c>
      <c r="K131" s="74">
        <v>140</v>
      </c>
      <c r="L131" s="74">
        <v>140</v>
      </c>
      <c r="M131" s="74">
        <v>140</v>
      </c>
      <c r="N131" s="74">
        <v>140</v>
      </c>
      <c r="O131" s="74">
        <v>140</v>
      </c>
      <c r="P131" s="74">
        <v>140</v>
      </c>
      <c r="Q131" s="74">
        <v>140</v>
      </c>
      <c r="R131" s="74">
        <v>140</v>
      </c>
      <c r="S131" s="74">
        <v>140</v>
      </c>
      <c r="T131" s="74">
        <v>140</v>
      </c>
      <c r="U131" s="74">
        <v>140</v>
      </c>
      <c r="V131" s="74">
        <v>140</v>
      </c>
      <c r="W131" s="74">
        <v>140</v>
      </c>
      <c r="X131" s="74">
        <v>140</v>
      </c>
      <c r="Y131" s="74">
        <v>140</v>
      </c>
      <c r="Z131" s="74">
        <v>140</v>
      </c>
      <c r="AA131" s="74">
        <v>140</v>
      </c>
      <c r="AB131" s="74">
        <v>140</v>
      </c>
      <c r="AC131" s="74">
        <v>140</v>
      </c>
      <c r="AD131" s="74">
        <v>140</v>
      </c>
      <c r="AE131" s="74">
        <v>140</v>
      </c>
      <c r="AF131" s="74">
        <v>140</v>
      </c>
      <c r="AG131" s="74">
        <v>140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0</v>
      </c>
      <c r="F133" s="70">
        <v>0</v>
      </c>
      <c r="G133" s="70">
        <v>0</v>
      </c>
      <c r="H133" s="95">
        <v>2000</v>
      </c>
      <c r="I133" s="70">
        <v>0</v>
      </c>
      <c r="J133" s="70">
        <v>0</v>
      </c>
      <c r="K133" s="70">
        <v>0</v>
      </c>
      <c r="L133" s="70">
        <v>0</v>
      </c>
      <c r="M133" s="70">
        <v>0</v>
      </c>
      <c r="N133" s="70">
        <v>26600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28600</v>
      </c>
      <c r="AH133" s="63"/>
    </row>
    <row r="134" spans="1:40" s="21" customFormat="1" x14ac:dyDescent="0.3">
      <c r="A134" s="66" t="s">
        <v>11</v>
      </c>
      <c r="B134" s="70"/>
      <c r="C134" s="70">
        <v>-5030.1000000000004</v>
      </c>
      <c r="D134" s="70">
        <v>-1529.5</v>
      </c>
      <c r="E134" s="70">
        <v>-1330</v>
      </c>
      <c r="F134" s="70">
        <v>-395</v>
      </c>
      <c r="G134" s="70">
        <v>-395</v>
      </c>
      <c r="H134" s="95">
        <v>-1723</v>
      </c>
      <c r="I134" s="70">
        <v>-395</v>
      </c>
      <c r="J134" s="70">
        <v>-395</v>
      </c>
      <c r="K134" s="70">
        <v>-395</v>
      </c>
      <c r="L134" s="70">
        <v>-395</v>
      </c>
      <c r="M134" s="70">
        <v>-395</v>
      </c>
      <c r="N134" s="70">
        <v>15850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3472.4</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720000</v>
      </c>
      <c r="J5" t="s">
        <v>4</v>
      </c>
      <c r="K5" s="1">
        <v>165000</v>
      </c>
      <c r="S5" s="120"/>
      <c r="T5" s="120"/>
      <c r="U5" s="120"/>
      <c r="V5" s="120"/>
      <c r="W5" s="120"/>
      <c r="X5" s="120"/>
      <c r="Y5" s="120"/>
      <c r="Z5" s="120"/>
    </row>
    <row r="6" spans="1:27" x14ac:dyDescent="0.35">
      <c r="A6" t="s">
        <v>8</v>
      </c>
      <c r="B6" s="1">
        <v>1188000</v>
      </c>
      <c r="J6" t="s">
        <v>8</v>
      </c>
      <c r="K6" s="1">
        <v>1500000</v>
      </c>
      <c r="S6" s="120"/>
      <c r="T6" s="120"/>
      <c r="U6" s="120"/>
      <c r="V6" s="120"/>
      <c r="W6" s="120"/>
      <c r="X6" s="120"/>
      <c r="Y6" s="120"/>
      <c r="Z6" s="120"/>
      <c r="AA6" s="18"/>
    </row>
    <row r="7" spans="1:27" x14ac:dyDescent="0.35">
      <c r="A7" t="s">
        <v>9</v>
      </c>
      <c r="B7" s="1">
        <v>720000</v>
      </c>
      <c r="J7" t="s">
        <v>9</v>
      </c>
      <c r="K7" s="1">
        <v>0</v>
      </c>
      <c r="S7" s="120"/>
      <c r="T7" s="120"/>
      <c r="U7" s="120"/>
      <c r="V7" s="120"/>
      <c r="W7" s="120"/>
      <c r="X7" s="120"/>
      <c r="Y7" s="120"/>
      <c r="Z7" s="120"/>
      <c r="AA7" s="18"/>
    </row>
    <row r="8" spans="1:27" x14ac:dyDescent="0.35">
      <c r="A8" t="s">
        <v>7</v>
      </c>
      <c r="B8" s="1">
        <v>504000</v>
      </c>
      <c r="J8" t="s">
        <v>7</v>
      </c>
      <c r="K8" s="1">
        <v>2676100</v>
      </c>
      <c r="S8" s="120"/>
      <c r="T8" s="120"/>
      <c r="U8" s="120"/>
      <c r="V8" s="120"/>
      <c r="W8" s="120"/>
      <c r="X8" s="120"/>
      <c r="Y8" s="120"/>
      <c r="Z8" s="120"/>
    </row>
    <row r="9" spans="1:27" x14ac:dyDescent="0.35">
      <c r="A9" t="s">
        <v>3</v>
      </c>
      <c r="B9" s="1">
        <v>2028000</v>
      </c>
      <c r="J9" t="s">
        <v>3</v>
      </c>
      <c r="K9" s="1">
        <v>913000</v>
      </c>
      <c r="S9" s="120"/>
      <c r="T9" s="120"/>
      <c r="U9" s="120"/>
      <c r="V9" s="120"/>
      <c r="W9" s="120"/>
      <c r="X9" s="120"/>
      <c r="Y9" s="120"/>
      <c r="Z9" s="120"/>
    </row>
    <row r="10" spans="1:27" x14ac:dyDescent="0.35">
      <c r="A10" t="s">
        <v>6</v>
      </c>
      <c r="B10" s="1">
        <v>1638000</v>
      </c>
      <c r="J10" t="s">
        <v>6</v>
      </c>
      <c r="K10" s="1">
        <v>0</v>
      </c>
      <c r="S10" s="120"/>
      <c r="T10" s="120"/>
      <c r="U10" s="120"/>
      <c r="V10" s="120"/>
      <c r="W10" s="120"/>
      <c r="X10" s="120"/>
      <c r="Y10" s="120"/>
      <c r="Z10" s="120"/>
    </row>
    <row r="11" spans="1:27" x14ac:dyDescent="0.35">
      <c r="A11" t="s">
        <v>5</v>
      </c>
      <c r="B11" s="1">
        <v>288000</v>
      </c>
      <c r="J11" t="s">
        <v>5</v>
      </c>
      <c r="K11" s="1">
        <v>0</v>
      </c>
      <c r="S11" s="120"/>
      <c r="T11" s="120"/>
      <c r="U11" s="120"/>
      <c r="V11" s="120"/>
      <c r="W11" s="120"/>
      <c r="X11" s="120"/>
      <c r="Y11" s="120"/>
      <c r="Z11" s="120"/>
    </row>
    <row r="12" spans="1:27" x14ac:dyDescent="0.35">
      <c r="A12" t="s">
        <v>59</v>
      </c>
      <c r="B12" s="1">
        <v>0</v>
      </c>
      <c r="J12" t="s">
        <v>59</v>
      </c>
      <c r="K12" s="1">
        <v>1020000</v>
      </c>
    </row>
    <row r="13" spans="1:27" x14ac:dyDescent="0.35">
      <c r="A13" t="s">
        <v>10</v>
      </c>
      <c r="B13" s="1">
        <v>0</v>
      </c>
      <c r="J13" t="s">
        <v>10</v>
      </c>
      <c r="K13" s="1">
        <v>11700000</v>
      </c>
    </row>
    <row r="14" spans="1:27" x14ac:dyDescent="0.35">
      <c r="A14" t="s">
        <v>63</v>
      </c>
      <c r="B14" s="1">
        <v>0</v>
      </c>
      <c r="J14" t="s">
        <v>63</v>
      </c>
      <c r="K14" s="1">
        <v>67500</v>
      </c>
    </row>
    <row r="15" spans="1:27" x14ac:dyDescent="0.35">
      <c r="A15" s="12" t="s">
        <v>64</v>
      </c>
      <c r="B15" s="13">
        <v>7086000</v>
      </c>
      <c r="J15" s="12" t="s">
        <v>64</v>
      </c>
      <c r="K15" s="13">
        <v>18041600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990000</v>
      </c>
      <c r="J22" t="s">
        <v>4</v>
      </c>
      <c r="K22" s="1">
        <v>239655</v>
      </c>
      <c r="S22" s="120"/>
      <c r="T22" s="120"/>
      <c r="U22" s="120"/>
      <c r="V22" s="120"/>
      <c r="W22" s="120"/>
      <c r="X22" s="120"/>
      <c r="Y22" s="120"/>
      <c r="Z22" s="120"/>
    </row>
    <row r="23" spans="1:26" x14ac:dyDescent="0.35">
      <c r="A23" t="s">
        <v>8</v>
      </c>
      <c r="B23" s="1">
        <v>1633500</v>
      </c>
      <c r="J23" t="s">
        <v>8</v>
      </c>
      <c r="K23" s="1">
        <v>3492672</v>
      </c>
      <c r="S23" s="120"/>
      <c r="T23" s="120"/>
      <c r="U23" s="120"/>
      <c r="V23" s="120"/>
      <c r="W23" s="120"/>
      <c r="X23" s="120"/>
      <c r="Y23" s="120"/>
      <c r="Z23" s="120"/>
    </row>
    <row r="24" spans="1:26" ht="14.5" customHeight="1" x14ac:dyDescent="0.35">
      <c r="A24" t="s">
        <v>9</v>
      </c>
      <c r="B24" s="1">
        <v>990000</v>
      </c>
      <c r="J24" t="s">
        <v>9</v>
      </c>
      <c r="K24" s="1">
        <v>0</v>
      </c>
      <c r="S24" s="120"/>
      <c r="T24" s="120"/>
      <c r="U24" s="120"/>
      <c r="V24" s="120"/>
      <c r="W24" s="120"/>
      <c r="X24" s="120"/>
      <c r="Y24" s="120"/>
      <c r="Z24" s="120"/>
    </row>
    <row r="25" spans="1:26" x14ac:dyDescent="0.35">
      <c r="A25" t="s">
        <v>7</v>
      </c>
      <c r="B25" s="1">
        <v>693000</v>
      </c>
      <c r="J25" t="s">
        <v>7</v>
      </c>
      <c r="K25" s="1">
        <v>3471606</v>
      </c>
      <c r="S25" s="120"/>
      <c r="T25" s="120"/>
      <c r="U25" s="120"/>
      <c r="V25" s="120"/>
      <c r="W25" s="120"/>
      <c r="X25" s="120"/>
      <c r="Y25" s="120"/>
      <c r="Z25" s="120"/>
    </row>
    <row r="26" spans="1:26" ht="14.5" customHeight="1" x14ac:dyDescent="0.35">
      <c r="A26" t="s">
        <v>3</v>
      </c>
      <c r="B26" s="1">
        <v>2788500</v>
      </c>
      <c r="J26" t="s">
        <v>3</v>
      </c>
      <c r="K26" s="1">
        <v>1208383</v>
      </c>
      <c r="S26" s="120"/>
      <c r="T26" s="120"/>
      <c r="U26" s="120"/>
      <c r="V26" s="120"/>
      <c r="W26" s="120"/>
      <c r="X26" s="120"/>
      <c r="Y26" s="120"/>
      <c r="Z26" s="120"/>
    </row>
    <row r="27" spans="1:26" x14ac:dyDescent="0.35">
      <c r="A27" t="s">
        <v>6</v>
      </c>
      <c r="B27" s="1">
        <v>2252250</v>
      </c>
      <c r="J27" t="s">
        <v>6</v>
      </c>
      <c r="K27" s="1">
        <v>0</v>
      </c>
      <c r="S27" s="120"/>
      <c r="T27" s="120"/>
      <c r="U27" s="120"/>
      <c r="V27" s="120"/>
      <c r="W27" s="120"/>
      <c r="X27" s="120"/>
      <c r="Y27" s="120"/>
      <c r="Z27" s="120"/>
    </row>
    <row r="28" spans="1:26" x14ac:dyDescent="0.35">
      <c r="A28" t="s">
        <v>5</v>
      </c>
      <c r="B28" s="1">
        <v>396000</v>
      </c>
      <c r="J28" t="s">
        <v>5</v>
      </c>
      <c r="K28" s="1">
        <v>0</v>
      </c>
      <c r="S28" s="120"/>
      <c r="T28" s="120"/>
      <c r="U28" s="120"/>
      <c r="V28" s="120"/>
      <c r="W28" s="120"/>
      <c r="X28" s="120"/>
      <c r="Y28" s="120"/>
      <c r="Z28" s="120"/>
    </row>
    <row r="29" spans="1:26" x14ac:dyDescent="0.35">
      <c r="A29" t="s">
        <v>59</v>
      </c>
      <c r="B29" s="1">
        <v>0</v>
      </c>
      <c r="J29" t="s">
        <v>59</v>
      </c>
      <c r="K29" s="1">
        <v>2145324</v>
      </c>
    </row>
    <row r="30" spans="1:26" x14ac:dyDescent="0.35">
      <c r="A30" t="s">
        <v>10</v>
      </c>
      <c r="B30" s="1">
        <v>0</v>
      </c>
      <c r="J30" t="s">
        <v>10</v>
      </c>
      <c r="K30" s="1">
        <v>24608103</v>
      </c>
    </row>
    <row r="31" spans="1:26" x14ac:dyDescent="0.35">
      <c r="A31" t="s">
        <v>63</v>
      </c>
      <c r="B31" s="1">
        <v>0</v>
      </c>
      <c r="J31" t="s">
        <v>63</v>
      </c>
      <c r="K31" s="1">
        <v>141966</v>
      </c>
    </row>
    <row r="32" spans="1:26" x14ac:dyDescent="0.35">
      <c r="A32" s="12" t="s">
        <v>64</v>
      </c>
      <c r="B32" s="13">
        <v>9743250</v>
      </c>
      <c r="J32" s="12" t="s">
        <v>64</v>
      </c>
      <c r="K32" s="13">
        <v>35307709</v>
      </c>
    </row>
    <row r="35" spans="1:15" x14ac:dyDescent="0.35">
      <c r="B35" t="s">
        <v>66</v>
      </c>
      <c r="C35" t="s">
        <v>67</v>
      </c>
      <c r="D35" t="s">
        <v>23</v>
      </c>
      <c r="H35" t="s">
        <v>67</v>
      </c>
      <c r="I35" t="s">
        <v>23</v>
      </c>
    </row>
    <row r="36" spans="1:15" x14ac:dyDescent="0.35">
      <c r="A36" t="s">
        <v>106</v>
      </c>
      <c r="B36" s="14">
        <v>25127600</v>
      </c>
      <c r="C36" s="14">
        <v>7086000</v>
      </c>
      <c r="D36" s="14">
        <v>18041600</v>
      </c>
      <c r="G36" t="s">
        <v>106</v>
      </c>
      <c r="H36" s="15">
        <v>0.28200066858752926</v>
      </c>
      <c r="I36" s="15">
        <v>0.71799933141247074</v>
      </c>
    </row>
    <row r="37" spans="1:15" x14ac:dyDescent="0.35">
      <c r="A37" t="s">
        <v>105</v>
      </c>
      <c r="B37" s="14">
        <v>45050959</v>
      </c>
      <c r="C37" s="14">
        <v>9743250</v>
      </c>
      <c r="D37" s="14">
        <v>35307709</v>
      </c>
      <c r="G37" t="s">
        <v>105</v>
      </c>
      <c r="H37" s="15">
        <v>0.21627175572444529</v>
      </c>
      <c r="I37" s="15">
        <v>0.78372824427555476</v>
      </c>
    </row>
    <row r="38" spans="1:15" x14ac:dyDescent="0.35">
      <c r="O38" s="17">
        <v>21184625400000</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187712.33</v>
      </c>
      <c r="J11" s="19"/>
      <c r="K11" s="19"/>
      <c r="L11" s="19"/>
      <c r="M11" s="19"/>
      <c r="N11" s="19"/>
      <c r="O11" s="19"/>
      <c r="P11" s="19"/>
    </row>
    <row r="12" spans="1:16" ht="14.5" customHeight="1" thickBot="1" x14ac:dyDescent="0.35">
      <c r="A12" s="19"/>
      <c r="B12" s="19"/>
      <c r="C12" s="19"/>
      <c r="D12" s="19"/>
      <c r="E12" s="19"/>
      <c r="F12" s="19"/>
      <c r="G12" s="44" t="s">
        <v>72</v>
      </c>
      <c r="H12" s="45" t="s">
        <v>73</v>
      </c>
      <c r="I12" s="46">
        <v>2907880</v>
      </c>
      <c r="J12" s="19"/>
      <c r="K12" s="19"/>
      <c r="L12" s="19"/>
      <c r="M12" s="19"/>
      <c r="N12" s="19"/>
      <c r="O12" s="19"/>
      <c r="P12" s="19"/>
    </row>
    <row r="13" spans="1:16" ht="14.5" customHeight="1" thickBot="1" x14ac:dyDescent="0.35">
      <c r="A13" s="19"/>
      <c r="B13" s="19"/>
      <c r="C13" s="19"/>
      <c r="D13" s="19"/>
      <c r="E13" s="19"/>
      <c r="F13" s="19"/>
      <c r="G13" s="44" t="s">
        <v>74</v>
      </c>
      <c r="H13" s="45" t="s">
        <v>73</v>
      </c>
      <c r="I13" s="46">
        <v>4164606</v>
      </c>
      <c r="J13" s="19"/>
      <c r="K13" s="19"/>
      <c r="L13" s="19"/>
      <c r="M13" s="19"/>
      <c r="N13" s="19"/>
      <c r="O13" s="19"/>
      <c r="P13" s="19"/>
    </row>
    <row r="14" spans="1:16" ht="14.5" customHeight="1" thickBot="1" x14ac:dyDescent="0.35">
      <c r="A14" s="19"/>
      <c r="B14" s="19"/>
      <c r="C14" s="19"/>
      <c r="D14" s="19"/>
      <c r="E14" s="19"/>
      <c r="F14" s="19"/>
      <c r="G14" s="44" t="s">
        <v>75</v>
      </c>
      <c r="H14" s="45" t="s">
        <v>76</v>
      </c>
      <c r="I14" s="47">
        <v>0.24</v>
      </c>
      <c r="J14" s="19"/>
      <c r="K14" s="19"/>
      <c r="L14" s="19"/>
      <c r="M14" s="19"/>
      <c r="N14" s="19"/>
      <c r="O14" s="19"/>
      <c r="P14" s="19"/>
    </row>
    <row r="15" spans="1:16" ht="14.5" customHeight="1" thickBot="1" x14ac:dyDescent="0.35">
      <c r="A15" s="19"/>
      <c r="B15" s="19"/>
      <c r="C15" s="19"/>
      <c r="D15" s="19"/>
      <c r="E15" s="19"/>
      <c r="F15" s="19"/>
      <c r="G15" s="44" t="s">
        <v>77</v>
      </c>
      <c r="H15" s="45" t="s">
        <v>60</v>
      </c>
      <c r="I15" s="48">
        <v>10.823625752339705</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156.02221875000001</v>
      </c>
      <c r="F40" s="78">
        <v>166.4237</v>
      </c>
      <c r="G40" s="78">
        <v>176.82518125000001</v>
      </c>
      <c r="H40" s="78">
        <v>187.2266625</v>
      </c>
      <c r="I40" s="78">
        <v>197.62814375000002</v>
      </c>
      <c r="J40" s="54">
        <v>208.02962500000001</v>
      </c>
      <c r="K40" s="78">
        <v>218.43110625</v>
      </c>
      <c r="L40" s="78">
        <v>228.83258750000002</v>
      </c>
      <c r="M40" s="78">
        <v>239.23406875000001</v>
      </c>
      <c r="N40" s="78">
        <v>249.63555000000002</v>
      </c>
      <c r="O40" s="78">
        <v>260.03703125000004</v>
      </c>
      <c r="P40" s="19"/>
    </row>
    <row r="41" spans="1:16" x14ac:dyDescent="0.3">
      <c r="A41" s="19"/>
      <c r="B41" s="19"/>
      <c r="C41" s="55">
        <v>-0.2</v>
      </c>
      <c r="D41" s="56">
        <v>139.536</v>
      </c>
      <c r="E41" s="90">
        <v>-0.5167535538532364</v>
      </c>
      <c r="F41" s="90">
        <v>-0.48453712411011884</v>
      </c>
      <c r="G41" s="90">
        <v>-0.45232069436700129</v>
      </c>
      <c r="H41" s="90">
        <v>-0.42010426462388373</v>
      </c>
      <c r="I41" s="90">
        <v>-0.38788783488076606</v>
      </c>
      <c r="J41" s="90">
        <v>-0.3556714051376485</v>
      </c>
      <c r="K41" s="90">
        <v>-0.32345497539453094</v>
      </c>
      <c r="L41" s="90">
        <v>-0.29123854565141338</v>
      </c>
      <c r="M41" s="90">
        <v>-0.25902211590829582</v>
      </c>
      <c r="N41" s="90">
        <v>-0.22680568616517816</v>
      </c>
      <c r="O41" s="90">
        <v>-0.1945892564220606</v>
      </c>
      <c r="P41" s="19"/>
    </row>
    <row r="42" spans="1:16" x14ac:dyDescent="0.3">
      <c r="A42" s="19"/>
      <c r="B42" s="19"/>
      <c r="C42" s="55">
        <v>-0.15</v>
      </c>
      <c r="D42" s="56">
        <v>174.42</v>
      </c>
      <c r="E42" s="90">
        <v>-0.39594194231654556</v>
      </c>
      <c r="F42" s="90">
        <v>-0.35567140513764861</v>
      </c>
      <c r="G42" s="90">
        <v>-0.31540086795875155</v>
      </c>
      <c r="H42" s="90">
        <v>-0.2751303307798546</v>
      </c>
      <c r="I42" s="90">
        <v>-0.23485979360095766</v>
      </c>
      <c r="J42" s="90">
        <v>-0.19458925642206071</v>
      </c>
      <c r="K42" s="90">
        <v>-0.15431871924316387</v>
      </c>
      <c r="L42" s="90">
        <v>-0.1140481820642667</v>
      </c>
      <c r="M42" s="90">
        <v>-7.3777644885369864E-2</v>
      </c>
      <c r="N42" s="90">
        <v>-3.3507107706472805E-2</v>
      </c>
      <c r="O42" s="90">
        <v>6.7634294724241428E-3</v>
      </c>
      <c r="P42" s="19"/>
    </row>
    <row r="43" spans="1:16" x14ac:dyDescent="0.3">
      <c r="A43" s="19"/>
      <c r="B43" s="19"/>
      <c r="C43" s="55">
        <v>-0.1</v>
      </c>
      <c r="D43" s="56">
        <v>205.2</v>
      </c>
      <c r="E43" s="90">
        <v>-0.28934346154887702</v>
      </c>
      <c r="F43" s="90">
        <v>-0.24196635898546892</v>
      </c>
      <c r="G43" s="90">
        <v>-0.19458925642206071</v>
      </c>
      <c r="H43" s="90">
        <v>-0.14721215385865249</v>
      </c>
      <c r="I43" s="90">
        <v>-9.9835051295244281E-2</v>
      </c>
      <c r="J43" s="90">
        <v>-5.2457948731836179E-2</v>
      </c>
      <c r="K43" s="90">
        <v>-5.080846168427966E-3</v>
      </c>
      <c r="L43" s="90">
        <v>4.2296256394980247E-2</v>
      </c>
      <c r="M43" s="90">
        <v>8.967335895838846E-2</v>
      </c>
      <c r="N43" s="90">
        <v>0.13705046152179667</v>
      </c>
      <c r="O43" s="90">
        <v>0.18442756408520511</v>
      </c>
      <c r="P43" s="19"/>
    </row>
    <row r="44" spans="1:16" x14ac:dyDescent="0.3">
      <c r="A44" s="19"/>
      <c r="B44" s="19"/>
      <c r="C44" s="55">
        <v>-0.05</v>
      </c>
      <c r="D44" s="56">
        <v>228</v>
      </c>
      <c r="E44" s="90">
        <v>-0.21038162394319671</v>
      </c>
      <c r="F44" s="90">
        <v>-0.15774039887274316</v>
      </c>
      <c r="G44" s="90">
        <v>-0.10509917380228961</v>
      </c>
      <c r="H44" s="90">
        <v>-5.2457948731836179E-2</v>
      </c>
      <c r="I44" s="90">
        <v>1.8327633861758841E-4</v>
      </c>
      <c r="J44" s="90">
        <v>5.2824501409071134E-2</v>
      </c>
      <c r="K44" s="90">
        <v>0.10546572647952446</v>
      </c>
      <c r="L44" s="90">
        <v>0.15810695154997823</v>
      </c>
      <c r="M44" s="90">
        <v>0.21074817662043177</v>
      </c>
      <c r="N44" s="90">
        <v>0.26338940169088532</v>
      </c>
      <c r="O44" s="90">
        <v>0.31603062676133908</v>
      </c>
      <c r="P44" s="19"/>
    </row>
    <row r="45" spans="1:16" x14ac:dyDescent="0.3">
      <c r="A45" s="19"/>
      <c r="B45" s="19"/>
      <c r="C45" s="51" t="s">
        <v>86</v>
      </c>
      <c r="D45" s="57">
        <v>240</v>
      </c>
      <c r="E45" s="90">
        <v>-0.1688227620454702</v>
      </c>
      <c r="F45" s="90">
        <v>-0.11341094618183489</v>
      </c>
      <c r="G45" s="90">
        <v>-5.7999130318199699E-2</v>
      </c>
      <c r="H45" s="90">
        <v>-2.5873144545643934E-3</v>
      </c>
      <c r="I45" s="90">
        <v>5.2824501409071134E-2</v>
      </c>
      <c r="J45" s="90">
        <v>0.10823631727270633</v>
      </c>
      <c r="K45" s="90">
        <v>0.16364813313634152</v>
      </c>
      <c r="L45" s="90">
        <v>0.21905994899997694</v>
      </c>
      <c r="M45" s="90">
        <v>0.27447176486361236</v>
      </c>
      <c r="N45" s="90">
        <v>0.32988358072724777</v>
      </c>
      <c r="O45" s="90">
        <v>0.38529539659088319</v>
      </c>
      <c r="P45" s="19"/>
    </row>
    <row r="46" spans="1:16" ht="14.5" customHeight="1" x14ac:dyDescent="0.3">
      <c r="A46" s="19"/>
      <c r="B46" s="19"/>
      <c r="C46" s="55">
        <v>0.05</v>
      </c>
      <c r="D46" s="56">
        <v>252</v>
      </c>
      <c r="E46" s="90">
        <v>-0.1272639001477438</v>
      </c>
      <c r="F46" s="90">
        <v>-6.9081493490926626E-2</v>
      </c>
      <c r="G46" s="90">
        <v>-1.0899086834109561E-2</v>
      </c>
      <c r="H46" s="90">
        <v>4.7283319822707615E-2</v>
      </c>
      <c r="I46" s="90">
        <v>0.10546572647952468</v>
      </c>
      <c r="J46" s="90">
        <v>0.16364813313634174</v>
      </c>
      <c r="K46" s="90">
        <v>0.22183053979315859</v>
      </c>
      <c r="L46" s="90">
        <v>0.28001294644997587</v>
      </c>
      <c r="M46" s="90">
        <v>0.33819535310679294</v>
      </c>
      <c r="N46" s="90">
        <v>0.39637775976361</v>
      </c>
      <c r="O46" s="90">
        <v>0.45456016642042729</v>
      </c>
      <c r="P46" s="19"/>
    </row>
    <row r="47" spans="1:16" x14ac:dyDescent="0.3">
      <c r="A47" s="19"/>
      <c r="B47" s="19"/>
      <c r="C47" s="55">
        <v>0.1</v>
      </c>
      <c r="D47" s="56">
        <v>277.2</v>
      </c>
      <c r="E47" s="90">
        <v>-3.9990290162518205E-2</v>
      </c>
      <c r="F47" s="90">
        <v>2.4010357159980567E-2</v>
      </c>
      <c r="G47" s="90">
        <v>8.8011004482479338E-2</v>
      </c>
      <c r="H47" s="90">
        <v>0.15201165180497811</v>
      </c>
      <c r="I47" s="90">
        <v>0.2160122991274771</v>
      </c>
      <c r="J47" s="90">
        <v>0.28001294644997587</v>
      </c>
      <c r="K47" s="90">
        <v>0.34401359377247442</v>
      </c>
      <c r="L47" s="90">
        <v>0.40801424109497342</v>
      </c>
      <c r="M47" s="90">
        <v>0.47201488841747219</v>
      </c>
      <c r="N47" s="90">
        <v>0.53601553573997096</v>
      </c>
      <c r="O47" s="90">
        <v>0.60001618306246995</v>
      </c>
      <c r="P47" s="19"/>
    </row>
    <row r="48" spans="1:16" x14ac:dyDescent="0.3">
      <c r="A48" s="19"/>
      <c r="B48" s="19"/>
      <c r="C48" s="55">
        <v>0.15</v>
      </c>
      <c r="D48" s="56">
        <v>318.77999999999997</v>
      </c>
      <c r="E48" s="90">
        <v>0.10401116631310403</v>
      </c>
      <c r="F48" s="90">
        <v>0.17761191073397753</v>
      </c>
      <c r="G48" s="90">
        <v>0.25121265515485125</v>
      </c>
      <c r="H48" s="90">
        <v>0.32481339957572475</v>
      </c>
      <c r="I48" s="90">
        <v>0.39841414399659869</v>
      </c>
      <c r="J48" s="90">
        <v>0.47201488841747219</v>
      </c>
      <c r="K48" s="90">
        <v>0.54561563283834569</v>
      </c>
      <c r="L48" s="90">
        <v>0.61921637725921941</v>
      </c>
      <c r="M48" s="90">
        <v>0.69281712168009291</v>
      </c>
      <c r="N48" s="90">
        <v>0.76641786610096641</v>
      </c>
      <c r="O48" s="90">
        <v>0.84001861052184035</v>
      </c>
      <c r="P48" s="19"/>
    </row>
    <row r="49" spans="1:16" ht="14.5" thickBot="1" x14ac:dyDescent="0.35">
      <c r="A49" s="19"/>
      <c r="B49" s="19"/>
      <c r="C49" s="55">
        <v>0.2</v>
      </c>
      <c r="D49" s="58">
        <v>382.53599999999994</v>
      </c>
      <c r="E49" s="90">
        <v>0.32481339957572475</v>
      </c>
      <c r="F49" s="90">
        <v>0.41313429288077308</v>
      </c>
      <c r="G49" s="90">
        <v>0.50145518618582163</v>
      </c>
      <c r="H49" s="90">
        <v>0.58977607949086996</v>
      </c>
      <c r="I49" s="90">
        <v>0.67809697279591807</v>
      </c>
      <c r="J49" s="90">
        <v>0.76641786610096641</v>
      </c>
      <c r="K49" s="90">
        <v>0.85473875940601474</v>
      </c>
      <c r="L49" s="90">
        <v>0.94305965271106307</v>
      </c>
      <c r="M49" s="90">
        <v>1.0313805460161114</v>
      </c>
      <c r="N49" s="90">
        <v>1.11970143932116</v>
      </c>
      <c r="O49" s="90">
        <v>1.2080223326262081</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2026-03-04T13:30:07Z</dcterms:modified>
</cp:coreProperties>
</file>