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47681815-123C-4850-B8EA-1C091435928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<sst xmlns="http://schemas.openxmlformats.org/spreadsheetml/2006/main" count="236" uniqueCount="135">
  <si>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</si>
  <si>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</si>
  <si>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</si>
  <si>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</si>
  <si>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</si>
  <si>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</si>
  <si>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</si>
  <si>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</si>
  <si>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</si>
  <si>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</si>
  <si>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</si>
  <si>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</si>
  <si>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</si>
  <si>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</si>
  <si>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</si>
  <si>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</si>
  <si>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</si>
  <si>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</si>
  <si>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</si>
  <si>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</si>
  <si>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</si>
  <si>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</si>
  <si>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</si>
  <si>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</si>
  <si>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</si>
  <si>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</si>
  <si>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</si>
  <si>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</si>
  <si>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</si>
  <si>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</si>
  <si>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</si>
  <si>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</si>
  <si>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</si>
  <si>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</si>
  <si>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</si>
  <si>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</si>
  <si>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</si>
  <si>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</si>
  <si>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</si>
  <si>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</si>
  <si>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</si>
  <si>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</si>
  <si>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</si>
  <si>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</si>
  <si>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</si>
  <si>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</si>
  <si>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</si>
  <si>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</si>
  <si>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</si>
  <si>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</si>
  <si>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</si>
  <si>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</si>
  <si>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</si>
  <si>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</si>
  <si>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</si>
  <si>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</si>
  <si>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</si>
  <si>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</si>
  <si>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</si>
  <si>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</si>
  <si>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</si>
  <si>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</si>
  <si>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</si>
  <si>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</si>
  <si>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</si>
  <si>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</si>
  <si>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</si>
  <si>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</si>
  <si>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</si>
  <si>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</si>
  <si>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</si>
  <si>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</si>
  <si>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</si>
  <si>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</si>
  <si>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</si>
  <si>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</si>
  <si>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</si>
  <si>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</si>
  <si>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</si>
  <si>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</si>
  <si>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</si>
  <si>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</si>
  <si>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</si>
  <si>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</si>
  <si>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</si>
  <si>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</si>
  <si>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</si>
  <si>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</si>
  <si>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</si>
  <si>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</si>
  <si>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</si>
  <si>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</si>
  <si>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</si>
  <si>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</si>
  <si>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</si>
  <si>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</si>
  <si>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</si>
  <si>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</si>
  <si>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</si>
  <si>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</si>
  <si>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</si>
  <si>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</si>
  <si>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</si>
  <si>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ANTIOQUIA ENTRERRIOS</t>
  </si>
  <si>
    <t>Premio ALIDE 2025 a la Gestión y Modernización Tecnológica – Por el aplicativo Decision.</t>
  </si>
  <si>
    <t>2026 Q1</t>
  </si>
  <si>
    <t>2017 Q3</t>
  </si>
  <si>
    <t>Material de propagacion: Colino/Plántula // Distancia de siembra: 0,4 x 1 // Densidad de siembra - Plantas/Ha.: 25.000 // Duracion del ciclo: 3 meses // Productividad/Ha/Ciclo: 125.000 kg // Inicio de Produccion desde la siembra: mes 3  // Duracion de la etapa productiva: 1 meses // Productividad promedio en etapa productiva  // Cultivo asociado: NA // Productividad promedio etapa productiva: 250.000 kg // % Rendimiento 1ra. Calidad: 100 // % Rendimiento 2da. Calidad: 0 // Precio de venta ponderado por calidad: $2.378 // Valor Jornal: $85.409 // Otros: NA</t>
  </si>
  <si>
    <t>El presente documento corresponde a una actualización del documento PDF de la AgroGuía correspondiente a Tomate Chonto Antioquia Entrerrios publicada en la página web, y consta de las siguientes partes:</t>
  </si>
  <si>
    <t>- Flujo anualizado de los ingresos (precio y rendimiento) y los costos de producción para una hectárea de
Tomate Chonto Antioquia Entrerrios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</si>
  <si>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Antioquia Entrerrios.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</si>
  <si>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</si>
  <si>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</si>
  <si>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</si>
  <si>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</si>
  <si>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Antioquia Entrerrios.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</si>
  <si>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</si>
  <si>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</si>
  <si>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Antioquia Entrerrios, en lo que respecta a la mano de obra incluye actividades como la preparación del terreno, la siembra, el trazado y el ahoyado, entre otras, y ascienden a un total de $6,9 millones de pesos (equivalente a 72 jornales). En cuanto a los insumos, se incluyen los gastos relacionados con el material vegetal y las enmiendas, que en conjunto ascienden a  $21,6 millones.</t>
  </si>
  <si>
    <t>*** Los costos de sostenimiento del ciclo comprenden tanto los gastos relacionados con la mano de obra como aquellos asociados con los insumos necesarios desde el momento de la siembra de las plantas hasta finalizar el ciclo. Para el caso de Tomate Chonto Antioquia Entrerrios, en lo que respecta a la mano de obra incluye actividades como la fertilización, riego, control de malezas, plagas y enfermedades, entre otras, y ascienden a un total de $100,0 millones de pesos (equivalente a 1035 jornales). En cuanto a los insumos, se incluyen los fertilizantes, plaguicidas, transportes, entre otras, que en conjunto ascienden a  $90,1 millones.</t>
  </si>
  <si>
    <t>Nota 1: en caso de utilizar esta información para el desarrollo de otras publicaciones, por favor citar FINAGRO, "Agro Guía - Marcos de Referencia Agroeconómicos"</t>
  </si>
  <si>
    <t>Los costos totales del ciclo para esta actualización (2026 Q1) equivalen a $218,7 millones, en comparación con los costos del marco original que ascienden a $90,7 millones, (mes de publicación del marco: septiembre - 2017).
La rentabilidad actualizada (2026 Q1) subió frente a la rentabilidad de la primera AgroGuía, pasando del 22,5% al 76,4%. Mientras que el crecimiento de los costos fue del 241,0%, el crecimiento de los ingresos fue del 329,7%.</t>
  </si>
  <si>
    <t>En cuanto a los costos de mano de obra de la AgroGuía actualizada, se destaca la participación de cosecha y beneficio seguido de otros, que representan el 44% y el 16% del costo total, respectivamente. En cuanto a los costos de insumos, se destaca la participación de transporte seguido de fertilización, que representan el 39% y el 20% del costo total, respectivamente.</t>
  </si>
  <si>
    <t>A continuación, se presenta la desagregación de los costos de mano de obra e insumos según las diferentes actividades vinculadas a la producción de TOMATE CHONTO ANTIOQUIA ENTRERRIOS</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</si>
  <si>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</si>
  <si>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39% y el 20% del costo total, respectivamente.</t>
  </si>
  <si>
    <t>En cuanto a los costos de mano de obra, se destaca la participación de cosecha y beneficio segido por otros que representan el 44% y el 16% del costo total, respectivamente.</t>
  </si>
  <si>
    <t>En cuanto a los costos de insumos, se destaca la participación de transporte segido por fertilización que representan el 39% y el 20% del costo total, respectivamente.</t>
  </si>
  <si>
    <t>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</si>
  <si>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respectivamente.En cuanto a los costos de insumos, se destaca la participación de transporte segido por fertilización que representan el 34% y el 21% del costo total, respectivamente.</t>
  </si>
  <si>
    <t>De acuerdo con el comportamiento histórico del sistema productivo, se efectuó un análisis de sensibilidad del margen de utilidad obtenido en la producción de TOMATE CHONTO ANTIOQUIA ENTRERRIOS, frente a diferentes escenarios de variación de precios de venta en finca y rendimientos probables (kg/ha).</t>
  </si>
  <si>
    <t>Con un precio ponderado de COP $ 3.086/kg y con un rendimiento por hectárea de 125.000 kg por ciclo; el margen de utilidad obtenido en la producción de tomate roble torrano santa clara antioquia es del 43%.</t>
  </si>
  <si>
    <t>El precio mínimo ponderado para cubrir los costos de producción, con un rendimiento de 125.000 kg para todo el ciclo de producción, es COP $ 1.749/kg.</t>
  </si>
  <si>
    <t>El rendimiento mínimo por ha/ciclo para cubrir los costos de producción, con un precio ponderado de COP $ 3.086, es de 70.854 kg/ha para todo el ciclo.</t>
  </si>
  <si>
    <t>El siguiente cuadro presenta diferentes escenarios de rentabilidad para el sistema productivo de TOMATE CHONTO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</si>
</sst>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2166C6E-6FFA-BAF8-7338-E989C9CE1F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D597D9C-51B9-FFFC-757D-7F6269DA7A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58B1F2E-B39A-2459-C135-B9007061F11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5A4778B-4B38-2035-AEC9-66FCE64B99F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FB666F3-8128-E8DE-FFDC-BD7F3DF7B5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C0DC0F7-5E84-CE33-A2DD-8BAC5AB4F9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1707A0D-A5F2-2D41-8B06-7134AAE2EF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47617CA-9875-8222-B820-9AA65E74D6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2136112-DFB1-38BB-CB45-AD7014CB9EC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FFF1BE8-6035-41EE-EE20-A2E4D56E7F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6943.7</v>
      </c>
      <c r="C7" s="22">
        <v>100027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106970.7</v>
      </c>
      <c r="AH7" s="23">
        <v>0.48921812769960005</v>
      </c>
    </row>
    <row r="8" spans="1:34" x14ac:dyDescent="0.25">
      <c r="A8" s="5" t="s">
        <v>101</v>
      </c>
      <c r="B8" s="22">
        <v>21601.88</v>
      </c>
      <c r="C8" s="22">
        <v>90083.87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111685.75</v>
      </c>
      <c r="AH8" s="23">
        <v>0.51078187230040006</v>
      </c>
    </row>
    <row r="9" spans="1:34" x14ac:dyDescent="0.25">
      <c r="A9" s="9" t="s">
        <v>100</v>
      </c>
      <c r="B9" s="22">
        <v>28545.57</v>
      </c>
      <c r="C9" s="22">
        <v>190110.87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218656.44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100000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100000</v>
      </c>
      <c r="AH11" s="28"/>
    </row>
    <row r="12" spans="1:34" x14ac:dyDescent="0.25">
      <c r="A12" s="5" t="s">
        <v>19</v>
      </c>
      <c r="B12" s="24"/>
      <c r="C12" s="24">
        <v>25000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3.2639999999999998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3.2639999999999998</v>
      </c>
      <c r="AH15" s="28"/>
    </row>
    <row r="16" spans="1:34" x14ac:dyDescent="0.25">
      <c r="A16" s="5" t="s">
        <v>15</v>
      </c>
      <c r="B16" s="25"/>
      <c r="C16" s="25">
        <v>2.3740000000000001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2.3740000000000001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385750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385750</v>
      </c>
      <c r="AH19" s="28"/>
    </row>
    <row r="20" spans="1:34" x14ac:dyDescent="0.25">
      <c r="A20" s="3" t="s">
        <v>11</v>
      </c>
      <c r="B20" s="26">
        <v>-28545.57</v>
      </c>
      <c r="C20" s="26">
        <v>195639.13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167093.56</v>
      </c>
      <c r="AH20" s="31"/>
    </row>
    <row r="21" spans="1:34" x14ac:dyDescent="0.25">
      <c r="J21" s="19"/>
      <c r="AG21" s="88">
        <v>0.76418310416811552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44155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44155</v>
      </c>
      <c r="AH121" s="71">
        <v>0.4866637275432602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46575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46575</v>
      </c>
      <c r="AH122" s="71">
        <v>0.51333627245673974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90730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90730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100000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100000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25000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0.99</v>
      </c>
      <c r="D129" s="74">
        <v>0.99</v>
      </c>
      <c r="E129" s="74">
        <v>0.99</v>
      </c>
      <c r="F129" s="74">
        <v>0.99</v>
      </c>
      <c r="G129" s="74">
        <v>0.99</v>
      </c>
      <c r="H129" s="97">
        <v>0.99</v>
      </c>
      <c r="I129" s="74">
        <v>0.99</v>
      </c>
      <c r="J129" s="74">
        <v>0.99</v>
      </c>
      <c r="K129" s="74">
        <v>0.99</v>
      </c>
      <c r="L129" s="74">
        <v>0.99</v>
      </c>
      <c r="M129" s="74">
        <v>0.99</v>
      </c>
      <c r="N129" s="74">
        <v>0.99</v>
      </c>
      <c r="O129" s="74">
        <v>0.99</v>
      </c>
      <c r="P129" s="74">
        <v>0.99</v>
      </c>
      <c r="Q129" s="74">
        <v>0.99</v>
      </c>
      <c r="R129" s="74">
        <v>0.99</v>
      </c>
      <c r="S129" s="74">
        <v>0.99</v>
      </c>
      <c r="T129" s="74">
        <v>0.99</v>
      </c>
      <c r="U129" s="74">
        <v>0.99</v>
      </c>
      <c r="V129" s="74">
        <v>0.99</v>
      </c>
      <c r="W129" s="74">
        <v>0.99</v>
      </c>
      <c r="X129" s="74">
        <v>0.99</v>
      </c>
      <c r="Y129" s="74">
        <v>0.99</v>
      </c>
      <c r="Z129" s="74">
        <v>0.99</v>
      </c>
      <c r="AA129" s="74">
        <v>0.99</v>
      </c>
      <c r="AB129" s="74">
        <v>0.99</v>
      </c>
      <c r="AC129" s="74">
        <v>0.99</v>
      </c>
      <c r="AD129" s="74">
        <v>0.99</v>
      </c>
      <c r="AE129" s="74">
        <v>0.99</v>
      </c>
      <c r="AF129" s="74">
        <v>0.99</v>
      </c>
      <c r="AG129" s="74">
        <v>0.99</v>
      </c>
      <c r="AH129" s="63"/>
    </row>
    <row r="130" spans="1:40" s="21" customFormat="1" x14ac:dyDescent="0.25">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117000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117000</v>
      </c>
      <c r="AH133" s="63"/>
    </row>
    <row r="134" spans="1:40" s="21" customFormat="1" x14ac:dyDescent="0.25">
      <c r="A134" s="66" t="s">
        <v>11</v>
      </c>
      <c r="B134" s="70"/>
      <c r="C134" s="70">
        <v>26270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26270</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2400000</v>
      </c>
      <c r="J5" t="s">
        <v>4</v>
      </c>
      <c r="K5" s="1">
        <v>850000</v>
      </c>
      <c r="S5" s="120"/>
      <c r="T5" s="120"/>
      <c r="U5" s="120"/>
      <c r="V5" s="120"/>
      <c r="W5" s="120"/>
      <c r="X5" s="120"/>
      <c r="Y5" s="120"/>
      <c r="Z5" s="120"/>
    </row>
    <row r="6" spans="1:27" x14ac:dyDescent="0.3">
      <c r="A6" t="s">
        <v>8</v>
      </c>
      <c r="B6" s="1">
        <v>3200000</v>
      </c>
      <c r="J6" t="s">
        <v>8</v>
      </c>
      <c r="K6" s="1">
        <v>7510000</v>
      </c>
      <c r="S6" s="120"/>
      <c r="T6" s="120"/>
      <c r="U6" s="120"/>
      <c r="V6" s="120"/>
      <c r="W6" s="120"/>
      <c r="X6" s="120"/>
      <c r="Y6" s="120"/>
      <c r="Z6" s="120"/>
      <c r="AA6" s="18"/>
    </row>
    <row r="7" spans="1:27" x14ac:dyDescent="0.3">
      <c r="A7" t="s">
        <v>9</v>
      </c>
      <c r="B7" s="1">
        <v>19375000</v>
      </c>
      <c r="J7" t="s">
        <v>9</v>
      </c>
      <c r="K7" s="1">
        <v>1050000</v>
      </c>
      <c r="S7" s="120"/>
      <c r="T7" s="120"/>
      <c r="U7" s="120"/>
      <c r="V7" s="120"/>
      <c r="W7" s="120"/>
      <c r="X7" s="120"/>
      <c r="Y7" s="120"/>
      <c r="Z7" s="120"/>
      <c r="AA7" s="18"/>
    </row>
    <row r="8" spans="1:27" x14ac:dyDescent="0.3">
      <c r="A8" t="s">
        <v>7</v>
      </c>
      <c r="B8" s="1">
        <v>1200000</v>
      </c>
      <c r="J8" t="s">
        <v>7</v>
      </c>
      <c r="K8" s="1">
        <v>9980000</v>
      </c>
      <c r="S8" s="120"/>
      <c r="T8" s="120"/>
      <c r="U8" s="120"/>
      <c r="V8" s="120"/>
      <c r="W8" s="120"/>
      <c r="X8" s="120"/>
      <c r="Y8" s="120"/>
      <c r="Z8" s="120"/>
    </row>
    <row r="9" spans="1:27" x14ac:dyDescent="0.3">
      <c r="A9" t="s">
        <v>3</v>
      </c>
      <c r="B9" s="1">
        <v>2780000</v>
      </c>
      <c r="J9" t="s">
        <v>3</v>
      </c>
      <c r="K9" s="1">
        <v>8000000</v>
      </c>
      <c r="S9" s="120"/>
      <c r="T9" s="120"/>
      <c r="U9" s="120"/>
      <c r="V9" s="120"/>
      <c r="W9" s="120"/>
      <c r="X9" s="120"/>
      <c r="Y9" s="120"/>
      <c r="Z9" s="120"/>
    </row>
    <row r="10" spans="1:27" x14ac:dyDescent="0.3">
      <c r="A10" t="s">
        <v>6</v>
      </c>
      <c r="B10" s="1">
        <v>7200000</v>
      </c>
      <c r="J10" t="s">
        <v>6</v>
      </c>
      <c r="K10" s="1">
        <v>1280000</v>
      </c>
      <c r="S10" s="120"/>
      <c r="T10" s="120"/>
      <c r="U10" s="120"/>
      <c r="V10" s="120"/>
      <c r="W10" s="120"/>
      <c r="X10" s="120"/>
      <c r="Y10" s="120"/>
      <c r="Z10" s="120"/>
    </row>
    <row r="11" spans="1:27" x14ac:dyDescent="0.3">
      <c r="A11" t="s">
        <v>5</v>
      </c>
      <c r="B11" s="1">
        <v>4800000</v>
      </c>
      <c r="J11" t="s">
        <v>5</v>
      </c>
      <c r="K11" s="1">
        <v>0</v>
      </c>
      <c r="S11" s="120"/>
      <c r="T11" s="120"/>
      <c r="U11" s="120"/>
      <c r="V11" s="120"/>
      <c r="W11" s="120"/>
      <c r="X11" s="120"/>
      <c r="Y11" s="120"/>
      <c r="Z11" s="120"/>
    </row>
    <row r="12" spans="1:27" x14ac:dyDescent="0.3">
      <c r="A12" t="s">
        <v>59</v>
      </c>
      <c r="B12" s="1">
        <v>3200000</v>
      </c>
      <c r="J12" t="s">
        <v>59</v>
      </c>
      <c r="K12" s="1">
        <v>1025000</v>
      </c>
    </row>
    <row r="13" spans="1:27" x14ac:dyDescent="0.3">
      <c r="A13" t="s">
        <v>10</v>
      </c>
      <c r="B13" s="1">
        <v>0</v>
      </c>
      <c r="J13" t="s">
        <v>10</v>
      </c>
      <c r="K13" s="1">
        <v>15880000</v>
      </c>
    </row>
    <row r="14" spans="1:27" x14ac:dyDescent="0.3">
      <c r="A14" t="s">
        <v>63</v>
      </c>
      <c r="B14" s="1">
        <v>0</v>
      </c>
      <c r="J14" t="s">
        <v>63</v>
      </c>
      <c r="K14" s="1">
        <v>1000000</v>
      </c>
    </row>
    <row r="15" spans="1:27" x14ac:dyDescent="0.3">
      <c r="A15" s="12" t="s">
        <v>64</v>
      </c>
      <c r="B15" s="13">
        <v>44155000</v>
      </c>
      <c r="J15" s="12" t="s">
        <v>64</v>
      </c>
      <c r="K15" s="13">
        <v>46575000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5798400</v>
      </c>
      <c r="J22" t="s">
        <v>4</v>
      </c>
      <c r="K22" s="1">
        <v>1226190</v>
      </c>
      <c r="S22" s="120"/>
      <c r="T22" s="120"/>
      <c r="U22" s="120"/>
      <c r="V22" s="120"/>
      <c r="W22" s="120"/>
      <c r="X22" s="120"/>
      <c r="Y22" s="120"/>
      <c r="Z22" s="120"/>
    </row>
    <row r="23" spans="1:26" x14ac:dyDescent="0.3">
      <c r="A23" t="s">
        <v>8</v>
      </c>
      <c r="B23" s="1">
        <v>7731200</v>
      </c>
      <c r="J23" t="s">
        <v>8</v>
      </c>
      <c r="K23" s="1">
        <v>10864448</v>
      </c>
      <c r="S23" s="120"/>
      <c r="T23" s="120"/>
      <c r="U23" s="120"/>
      <c r="V23" s="120"/>
      <c r="W23" s="120"/>
      <c r="X23" s="120"/>
      <c r="Y23" s="120"/>
      <c r="Z23" s="120"/>
    </row>
    <row r="24" spans="1:26" ht="14.55" customHeight="1" x14ac:dyDescent="0.3">
      <c r="A24" t="s">
        <v>9</v>
      </c>
      <c r="B24" s="1">
        <v>46875000</v>
      </c>
      <c r="J24" t="s">
        <v>9</v>
      </c>
      <c r="K24" s="1">
        <v>2909575.582918515</v>
      </c>
      <c r="S24" s="120"/>
      <c r="T24" s="120"/>
      <c r="U24" s="120"/>
      <c r="V24" s="120"/>
      <c r="W24" s="120"/>
      <c r="X24" s="120"/>
      <c r="Y24" s="120"/>
      <c r="Z24" s="120"/>
    </row>
    <row r="25" spans="1:26" x14ac:dyDescent="0.3">
      <c r="A25" t="s">
        <v>7</v>
      </c>
      <c r="B25" s="1">
        <v>2899200</v>
      </c>
      <c r="J25" t="s">
        <v>7</v>
      </c>
      <c r="K25" s="1">
        <v>21968720</v>
      </c>
      <c r="S25" s="120"/>
      <c r="T25" s="120"/>
      <c r="U25" s="120"/>
      <c r="V25" s="120"/>
      <c r="W25" s="120"/>
      <c r="X25" s="120"/>
      <c r="Y25" s="120"/>
      <c r="Z25" s="120"/>
    </row>
    <row r="26" spans="1:26" ht="14.55" customHeight="1" x14ac:dyDescent="0.3">
      <c r="A26" t="s">
        <v>3</v>
      </c>
      <c r="B26" s="1">
        <v>6943695</v>
      </c>
      <c r="J26" t="s">
        <v>3</v>
      </c>
      <c r="K26" s="1">
        <v>21601879.080429658</v>
      </c>
      <c r="S26" s="120"/>
      <c r="T26" s="120"/>
      <c r="U26" s="120"/>
      <c r="V26" s="120"/>
      <c r="W26" s="120"/>
      <c r="X26" s="120"/>
      <c r="Y26" s="120"/>
      <c r="Z26" s="120"/>
    </row>
    <row r="27" spans="1:26" x14ac:dyDescent="0.3">
      <c r="A27" t="s">
        <v>6</v>
      </c>
      <c r="B27" s="1">
        <v>17395200</v>
      </c>
      <c r="J27" t="s">
        <v>6</v>
      </c>
      <c r="K27" s="1">
        <v>3546920</v>
      </c>
      <c r="S27" s="120"/>
      <c r="T27" s="120"/>
      <c r="U27" s="120"/>
      <c r="V27" s="120"/>
      <c r="W27" s="120"/>
      <c r="X27" s="120"/>
      <c r="Y27" s="120"/>
      <c r="Z27" s="120"/>
    </row>
    <row r="28" spans="1:26" x14ac:dyDescent="0.3">
      <c r="A28" t="s">
        <v>5</v>
      </c>
      <c r="B28" s="1">
        <v>11596800</v>
      </c>
      <c r="J28" t="s">
        <v>5</v>
      </c>
      <c r="K28" s="1">
        <v>0</v>
      </c>
      <c r="S28" s="120"/>
      <c r="T28" s="120"/>
      <c r="U28" s="120"/>
      <c r="V28" s="120"/>
      <c r="W28" s="120"/>
      <c r="X28" s="120"/>
      <c r="Y28" s="120"/>
      <c r="Z28" s="120"/>
    </row>
    <row r="29" spans="1:26" x14ac:dyDescent="0.3">
      <c r="A29" t="s">
        <v>59</v>
      </c>
      <c r="B29" s="1">
        <v>7731200</v>
      </c>
      <c r="J29" t="s">
        <v>59</v>
      </c>
      <c r="K29" s="1">
        <v>2840300</v>
      </c>
    </row>
    <row r="30" spans="1:26" x14ac:dyDescent="0.3">
      <c r="A30" t="s">
        <v>10</v>
      </c>
      <c r="B30" s="1">
        <v>0</v>
      </c>
      <c r="J30" t="s">
        <v>10</v>
      </c>
      <c r="K30" s="1">
        <v>43956690</v>
      </c>
    </row>
    <row r="31" spans="1:26" x14ac:dyDescent="0.3">
      <c r="A31" t="s">
        <v>63</v>
      </c>
      <c r="B31" s="1">
        <v>0</v>
      </c>
      <c r="J31" t="s">
        <v>63</v>
      </c>
      <c r="K31" s="1">
        <v>2771024</v>
      </c>
    </row>
    <row r="32" spans="1:26" x14ac:dyDescent="0.3">
      <c r="A32" s="12" t="s">
        <v>64</v>
      </c>
      <c r="B32" s="13">
        <v>106970695</v>
      </c>
      <c r="J32" s="12" t="s">
        <v>64</v>
      </c>
      <c r="K32" s="13">
        <v>111685746.66334817</v>
      </c>
    </row>
    <row r="35" spans="1:15" x14ac:dyDescent="0.3">
      <c r="B35" t="s">
        <v>66</v>
      </c>
      <c r="C35" t="s">
        <v>67</v>
      </c>
      <c r="D35" t="s">
        <v>23</v>
      </c>
      <c r="H35" t="s">
        <v>67</v>
      </c>
      <c r="I35" t="s">
        <v>23</v>
      </c>
    </row>
    <row r="36" spans="1:15" x14ac:dyDescent="0.3">
      <c r="A36" t="s">
        <v>106</v>
      </c>
      <c r="B36" s="14">
        <v>90730000</v>
      </c>
      <c r="C36" s="14">
        <v>44155000</v>
      </c>
      <c r="D36" s="14">
        <v>46575000</v>
      </c>
      <c r="G36" t="s">
        <v>106</v>
      </c>
      <c r="H36" s="15">
        <v>0.4866637275432602</v>
      </c>
      <c r="I36" s="15">
        <v>0.51333627245673974</v>
      </c>
    </row>
    <row r="37" spans="1:15" x14ac:dyDescent="0.3">
      <c r="A37" t="s">
        <v>105</v>
      </c>
      <c r="B37" s="14">
        <v>218656441.66334817</v>
      </c>
      <c r="C37" s="14">
        <v>106970695</v>
      </c>
      <c r="D37" s="14">
        <v>111685746.66334817</v>
      </c>
      <c r="G37" t="s">
        <v>105</v>
      </c>
      <c r="H37" s="15">
        <v>0.48921812769959999</v>
      </c>
      <c r="I37" s="15">
        <v>0.51078187230040006</v>
      </c>
    </row>
    <row r="38" spans="1:15" x14ac:dyDescent="0.3">
      <c r="O38" s="17">
        <v>67011447998008.898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1749.25</v>
      </c>
      <c r="J11" s="19"/>
      <c r="K11" s="19"/>
      <c r="L11" s="19"/>
      <c r="M11" s="19"/>
      <c r="N11" s="19"/>
      <c r="O11" s="19"/>
      <c r="P11" s="19"/>
    </row>
    <row r="12" spans="1:16" ht="14.55" customHeight="1" thickBot="1" x14ac:dyDescent="0.3">
      <c r="A12" s="19"/>
      <c r="B12" s="19"/>
      <c r="C12" s="19"/>
      <c r="D12" s="19"/>
      <c r="E12" s="19"/>
      <c r="F12" s="19"/>
      <c r="G12" s="44" t="s">
        <v>72</v>
      </c>
      <c r="H12" s="45" t="s">
        <v>73</v>
      </c>
      <c r="I12" s="46">
        <v>28545570</v>
      </c>
      <c r="J12" s="19"/>
      <c r="K12" s="19"/>
      <c r="L12" s="19"/>
      <c r="M12" s="19"/>
      <c r="N12" s="19"/>
      <c r="O12" s="19"/>
      <c r="P12" s="19"/>
    </row>
    <row r="13" spans="1:16" ht="14.55" customHeight="1" thickBot="1" x14ac:dyDescent="0.3">
      <c r="A13" s="19"/>
      <c r="B13" s="19"/>
      <c r="C13" s="19"/>
      <c r="D13" s="19"/>
      <c r="E13" s="19"/>
      <c r="F13" s="19"/>
      <c r="G13" s="44" t="s">
        <v>74</v>
      </c>
      <c r="H13" s="45" t="s">
        <v>73</v>
      </c>
      <c r="I13" s="46">
        <v>24867920</v>
      </c>
      <c r="J13" s="19"/>
      <c r="K13" s="19"/>
      <c r="L13" s="19"/>
      <c r="M13" s="19"/>
      <c r="N13" s="19"/>
      <c r="O13" s="19"/>
      <c r="P13" s="19"/>
    </row>
    <row r="14" spans="1:16" ht="14.55" customHeight="1" thickBot="1" x14ac:dyDescent="0.3">
      <c r="A14" s="19"/>
      <c r="B14" s="19"/>
      <c r="C14" s="19"/>
      <c r="D14" s="19"/>
      <c r="E14" s="19"/>
      <c r="F14" s="19"/>
      <c r="G14" s="44" t="s">
        <v>75</v>
      </c>
      <c r="H14" s="45" t="s">
        <v>76</v>
      </c>
      <c r="I14" s="47">
        <v>125</v>
      </c>
      <c r="J14" s="19"/>
      <c r="K14" s="19"/>
      <c r="L14" s="19"/>
      <c r="M14" s="19"/>
      <c r="N14" s="19"/>
      <c r="O14" s="19"/>
      <c r="P14" s="19"/>
    </row>
    <row r="15" spans="1:16" ht="14.55" customHeight="1" thickBot="1" x14ac:dyDescent="0.3">
      <c r="A15" s="19"/>
      <c r="B15" s="19"/>
      <c r="C15" s="19"/>
      <c r="D15" s="19"/>
      <c r="E15" s="19"/>
      <c r="F15" s="19"/>
      <c r="G15" s="44" t="s">
        <v>77</v>
      </c>
      <c r="H15" s="45" t="s">
        <v>60</v>
      </c>
      <c r="I15" s="48">
        <v>76.418310416811551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2.3144999999999998</v>
      </c>
      <c r="F40" s="78">
        <v>2.4687999999999999</v>
      </c>
      <c r="G40" s="78">
        <v>2.6231</v>
      </c>
      <c r="H40" s="78">
        <v>2.7774000000000001</v>
      </c>
      <c r="I40" s="78">
        <v>2.9316999999999998</v>
      </c>
      <c r="J40" s="54">
        <v>3.0859999999999999</v>
      </c>
      <c r="K40" s="78">
        <v>3.2403</v>
      </c>
      <c r="L40" s="78">
        <v>3.3945999999999996</v>
      </c>
      <c r="M40" s="78">
        <v>3.5488999999999997</v>
      </c>
      <c r="N40" s="78">
        <v>3.7031999999999998</v>
      </c>
      <c r="O40" s="78">
        <v>3.8574999999999999</v>
      </c>
      <c r="P40" s="19"/>
    </row>
    <row r="41" spans="1:16" x14ac:dyDescent="0.25">
      <c r="A41" s="19"/>
      <c r="B41" s="19"/>
      <c r="C41" s="55">
        <v>-0.2</v>
      </c>
      <c r="D41" s="56">
        <v>72675</v>
      </c>
      <c r="E41" s="90">
        <v>-0.23072795157554027</v>
      </c>
      <c r="F41" s="90">
        <v>-0.17944314834724295</v>
      </c>
      <c r="G41" s="90">
        <v>-0.12815834511894542</v>
      </c>
      <c r="H41" s="90">
        <v>-7.6873541890648101E-2</v>
      </c>
      <c r="I41" s="90">
        <v>-2.5588738662350896E-2</v>
      </c>
      <c r="J41" s="90">
        <v>2.5696064565946308E-2</v>
      </c>
      <c r="K41" s="90">
        <v>7.6980867794243846E-2</v>
      </c>
      <c r="L41" s="90">
        <v>0.12826567102254094</v>
      </c>
      <c r="M41" s="90">
        <v>0.17955047425083825</v>
      </c>
      <c r="N41" s="90">
        <v>0.23083527747913579</v>
      </c>
      <c r="O41" s="90">
        <v>0.28212008070743311</v>
      </c>
      <c r="P41" s="19"/>
    </row>
    <row r="42" spans="1:16" x14ac:dyDescent="0.25">
      <c r="A42" s="19"/>
      <c r="B42" s="19"/>
      <c r="C42" s="55">
        <v>-0.15</v>
      </c>
      <c r="D42" s="56">
        <v>90843.75</v>
      </c>
      <c r="E42" s="90">
        <v>-3.840993946942528E-2</v>
      </c>
      <c r="F42" s="90">
        <v>2.5696064565946308E-2</v>
      </c>
      <c r="G42" s="90">
        <v>8.9802068601318119E-2</v>
      </c>
      <c r="H42" s="90">
        <v>0.15390807263668971</v>
      </c>
      <c r="I42" s="90">
        <v>0.2180140766720613</v>
      </c>
      <c r="J42" s="90">
        <v>0.28212008070743311</v>
      </c>
      <c r="K42" s="90">
        <v>0.3462260847428047</v>
      </c>
      <c r="L42" s="90">
        <v>0.41033208877817628</v>
      </c>
      <c r="M42" s="90">
        <v>0.47443809281354787</v>
      </c>
      <c r="N42" s="90">
        <v>0.53854409684891968</v>
      </c>
      <c r="O42" s="90">
        <v>0.60265010088429127</v>
      </c>
      <c r="P42" s="19"/>
    </row>
    <row r="43" spans="1:16" x14ac:dyDescent="0.25">
      <c r="A43" s="19"/>
      <c r="B43" s="19"/>
      <c r="C43" s="55">
        <v>-0.1</v>
      </c>
      <c r="D43" s="56">
        <v>106875</v>
      </c>
      <c r="E43" s="90">
        <v>0.13128242415361724</v>
      </c>
      <c r="F43" s="90">
        <v>0.20670125243052517</v>
      </c>
      <c r="G43" s="90">
        <v>0.28212008070743311</v>
      </c>
      <c r="H43" s="90">
        <v>0.35753890898434082</v>
      </c>
      <c r="I43" s="90">
        <v>0.43295773726124875</v>
      </c>
      <c r="J43" s="90">
        <v>0.50837656553815647</v>
      </c>
      <c r="K43" s="90">
        <v>0.5837953938150644</v>
      </c>
      <c r="L43" s="90">
        <v>0.65921422209197189</v>
      </c>
      <c r="M43" s="90">
        <v>0.73463305036887983</v>
      </c>
      <c r="N43" s="90">
        <v>0.81005187864578776</v>
      </c>
      <c r="O43" s="90">
        <v>0.88547070692269569</v>
      </c>
      <c r="P43" s="19"/>
    </row>
    <row r="44" spans="1:16" x14ac:dyDescent="0.25">
      <c r="A44" s="19"/>
      <c r="B44" s="19"/>
      <c r="C44" s="55">
        <v>-0.05</v>
      </c>
      <c r="D44" s="56">
        <v>118750</v>
      </c>
      <c r="E44" s="90">
        <v>0.25698047128179713</v>
      </c>
      <c r="F44" s="90">
        <v>0.34077916936725017</v>
      </c>
      <c r="G44" s="90">
        <v>0.42457786745270343</v>
      </c>
      <c r="H44" s="90">
        <v>0.50837656553815647</v>
      </c>
      <c r="I44" s="90">
        <v>0.5921752636236095</v>
      </c>
      <c r="J44" s="90">
        <v>0.67597396170906277</v>
      </c>
      <c r="K44" s="90">
        <v>0.75977265979451603</v>
      </c>
      <c r="L44" s="90">
        <v>0.84357135787996884</v>
      </c>
      <c r="M44" s="90">
        <v>0.9273700559654221</v>
      </c>
      <c r="N44" s="90">
        <v>1.0111687540508756</v>
      </c>
      <c r="O44" s="90">
        <v>1.0949674521363284</v>
      </c>
      <c r="P44" s="19"/>
    </row>
    <row r="45" spans="1:16" x14ac:dyDescent="0.25">
      <c r="A45" s="19"/>
      <c r="B45" s="19"/>
      <c r="C45" s="51" t="s">
        <v>86</v>
      </c>
      <c r="D45" s="57">
        <v>125000</v>
      </c>
      <c r="E45" s="90">
        <v>0.32313733819136536</v>
      </c>
      <c r="F45" s="90">
        <v>0.41134649407078983</v>
      </c>
      <c r="G45" s="90">
        <v>0.49955564995021406</v>
      </c>
      <c r="H45" s="90">
        <v>0.58776480582963853</v>
      </c>
      <c r="I45" s="90">
        <v>0.67597396170906254</v>
      </c>
      <c r="J45" s="90">
        <v>0.76418311758848723</v>
      </c>
      <c r="K45" s="90">
        <v>0.85239227346791147</v>
      </c>
      <c r="L45" s="90">
        <v>0.9406014293473357</v>
      </c>
      <c r="M45" s="90">
        <v>1.0288105852267599</v>
      </c>
      <c r="N45" s="90">
        <v>1.1170197411061848</v>
      </c>
      <c r="O45" s="90">
        <v>1.2052288969856089</v>
      </c>
      <c r="P45" s="19"/>
    </row>
    <row r="46" spans="1:16" ht="14.55" customHeight="1" x14ac:dyDescent="0.25">
      <c r="A46" s="19"/>
      <c r="B46" s="19"/>
      <c r="C46" s="55">
        <v>0.05</v>
      </c>
      <c r="D46" s="56">
        <v>131250</v>
      </c>
      <c r="E46" s="90">
        <v>0.3892942051009336</v>
      </c>
      <c r="F46" s="90">
        <v>0.48191381877432926</v>
      </c>
      <c r="G46" s="90">
        <v>0.57453343244772492</v>
      </c>
      <c r="H46" s="90">
        <v>0.66715304612112036</v>
      </c>
      <c r="I46" s="90">
        <v>0.7597726597945158</v>
      </c>
      <c r="J46" s="90">
        <v>0.85239227346791147</v>
      </c>
      <c r="K46" s="90">
        <v>0.94501188714130713</v>
      </c>
      <c r="L46" s="90">
        <v>1.0376315008147023</v>
      </c>
      <c r="M46" s="90">
        <v>1.130251114488098</v>
      </c>
      <c r="N46" s="90">
        <v>1.2228707281614937</v>
      </c>
      <c r="O46" s="90">
        <v>1.3154903418348893</v>
      </c>
      <c r="P46" s="19"/>
    </row>
    <row r="47" spans="1:16" x14ac:dyDescent="0.25">
      <c r="A47" s="19"/>
      <c r="B47" s="19"/>
      <c r="C47" s="55">
        <v>0.1</v>
      </c>
      <c r="D47" s="56">
        <v>144375</v>
      </c>
      <c r="E47" s="90">
        <v>0.52822362561102687</v>
      </c>
      <c r="F47" s="90">
        <v>0.63010520065176223</v>
      </c>
      <c r="G47" s="90">
        <v>0.73198677569249737</v>
      </c>
      <c r="H47" s="90">
        <v>0.83386835073323251</v>
      </c>
      <c r="I47" s="90">
        <v>0.93574992577396721</v>
      </c>
      <c r="J47" s="90">
        <v>1.0376315008147028</v>
      </c>
      <c r="K47" s="90">
        <v>1.1395130758554379</v>
      </c>
      <c r="L47" s="90">
        <v>1.2413946508961726</v>
      </c>
      <c r="M47" s="90">
        <v>1.3432762259369078</v>
      </c>
      <c r="N47" s="90">
        <v>1.4451578009776433</v>
      </c>
      <c r="O47" s="90">
        <v>1.5470393760183785</v>
      </c>
      <c r="P47" s="19"/>
    </row>
    <row r="48" spans="1:16" x14ac:dyDescent="0.25">
      <c r="A48" s="19"/>
      <c r="B48" s="19"/>
      <c r="C48" s="55">
        <v>0.15</v>
      </c>
      <c r="D48" s="56">
        <v>166031.25</v>
      </c>
      <c r="E48" s="90">
        <v>0.75745716945268082</v>
      </c>
      <c r="F48" s="90">
        <v>0.87462098074952621</v>
      </c>
      <c r="G48" s="90">
        <v>0.99178479204637204</v>
      </c>
      <c r="H48" s="90">
        <v>1.1089486033432174</v>
      </c>
      <c r="I48" s="90">
        <v>1.2261124146400624</v>
      </c>
      <c r="J48" s="90">
        <v>1.3432762259369082</v>
      </c>
      <c r="K48" s="90">
        <v>1.4604400372337532</v>
      </c>
      <c r="L48" s="90">
        <v>1.5776038485305985</v>
      </c>
      <c r="M48" s="90">
        <v>1.6947676598274444</v>
      </c>
      <c r="N48" s="90">
        <v>1.8119314711242893</v>
      </c>
      <c r="O48" s="90">
        <v>1.9290952824211351</v>
      </c>
      <c r="P48" s="19"/>
    </row>
    <row r="49" spans="1:16" ht="14.4" thickBot="1" x14ac:dyDescent="0.3">
      <c r="A49" s="19"/>
      <c r="B49" s="19"/>
      <c r="C49" s="55">
        <v>0.2</v>
      </c>
      <c r="D49" s="58">
        <v>199237.5</v>
      </c>
      <c r="E49" s="90">
        <v>1.108948603343217</v>
      </c>
      <c r="F49" s="90">
        <v>1.2495451768994319</v>
      </c>
      <c r="G49" s="90">
        <v>1.3901417504556464</v>
      </c>
      <c r="H49" s="90">
        <v>1.5307383240118608</v>
      </c>
      <c r="I49" s="90">
        <v>1.6713348975680753</v>
      </c>
      <c r="J49" s="90">
        <v>1.8119314711242893</v>
      </c>
      <c r="K49" s="90">
        <v>1.9525280446805042</v>
      </c>
      <c r="L49" s="90">
        <v>2.0931246182367182</v>
      </c>
      <c r="M49" s="90">
        <v>2.2337211917929332</v>
      </c>
      <c r="N49" s="90">
        <v>2.3743177653491476</v>
      </c>
      <c r="O49" s="90">
        <v>2.5149143389053621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2026-06-05T20:46:49Z</dcterms:modified>
</cp:coreProperties>
</file>