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5015FC8-6AAE-4F45-B6EF-35D59C6B55E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<sst xmlns="http://schemas.openxmlformats.org/spreadsheetml/2006/main" count="236" uniqueCount="136">
  <si>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</si>
  <si>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</si>
  <si>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</si>
  <si>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</si>
  <si>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</si>
  <si>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</si>
  <si>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</si>
  <si>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</si>
  <si>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</si>
  <si>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</si>
  <si>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</si>
  <si>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</si>
  <si>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</si>
  <si>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</si>
  <si>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</si>
  <si>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</si>
  <si>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</si>
  <si>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</si>
  <si>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</si>
  <si>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</si>
  <si>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</si>
  <si>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</si>
  <si>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</si>
  <si>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</si>
  <si>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</si>
  <si>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</si>
  <si>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</si>
  <si>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</si>
  <si>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</si>
  <si>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</si>
  <si>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</si>
  <si>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</si>
  <si>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</si>
  <si>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</si>
  <si>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</si>
  <si>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</si>
  <si>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</si>
  <si>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</si>
  <si>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</si>
  <si>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</si>
  <si>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</si>
  <si>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</si>
  <si>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</si>
  <si>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</si>
  <si>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</si>
  <si>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</si>
  <si>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</si>
  <si>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</si>
  <si>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</si>
  <si>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</si>
  <si>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</si>
  <si>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</si>
  <si>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</si>
  <si>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</si>
  <si>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</si>
  <si>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</si>
  <si>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</si>
  <si>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</si>
  <si>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</si>
  <si>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</si>
  <si>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</si>
  <si>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</si>
  <si>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</si>
  <si>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</si>
  <si>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</si>
  <si>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</si>
  <si>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</si>
  <si>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</si>
  <si>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</si>
  <si>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</si>
  <si>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</si>
  <si>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</si>
  <si>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</si>
  <si>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</si>
  <si>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</si>
  <si>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</si>
  <si>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</si>
  <si>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</si>
  <si>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</si>
  <si>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</si>
  <si>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</si>
  <si>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</si>
  <si>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</si>
  <si>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</si>
  <si>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</si>
  <si>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</si>
  <si>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</si>
  <si>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</si>
  <si>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</si>
  <si>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</si>
  <si>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</si>
  <si>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</si>
  <si>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</si>
  <si>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</si>
  <si>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</si>
  <si>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</si>
  <si>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</si>
  <si>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</si>
  <si>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</si>
  <si>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</si>
  <si>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</si>
  <si>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</si>
  <si>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</si>
  <si>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PLATANO HARTON CASANARE PAZ DE ARIPORO</t>
  </si>
  <si>
    <t>Premio ALIDE 2025 a la Gestión y Modernización Tecnológica – Por el aplicativo Decision.</t>
  </si>
  <si>
    <t>2026 Q1</t>
  </si>
  <si>
    <t>2024 Q2</t>
  </si>
  <si>
    <t>Material de propagacion: Colino/Plántula // Distancia de siembra: 2 X 2 // Densidad de siembra - Plantas/Ha.: 2.386 // Duracion del ciclo: 1 años // Productividad/Ha/Ciclo: 22.344 kg // Inicio de Produccion desde la siembra: mes 12 // Duracion de la etapa productiva: -10 años // Productividad promedio en etapa productiva  // Cultivo asociado: N.A. // Productividad promedio etapa productiva: -44.688 kg // % Rendimiento 1ra. Calidad: 0.65 // % Rendimiento 2da. Calidad: 35 (25 segunda y 10 tercera) // Precio de venta ponderado por calidad: $3.092 // Valor Jornal: $49.286 // Otros: El cultivo corresponde a un sistema de plátano dominico hartón, ubicado en los municipios de Pore, Paz de Ariporo y Hato Corozal, en Casanare, con un nivel medio de tecnificación y áreas promedio entre una y tres hectáreas. La siembra se realiza de forma manual, y el ciclo productivo tiene una duración entre 14 y 16 meses. Dentro de este sistema productivo no se consideran los costos de administración,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</si>
  <si>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Platano Harton Casanare Paz De Ariporo publicada en la página web, y consta de las siguientes partes:</t>
  </si>
  <si>
    <t>- Flujo anualizado de los ingresos (precio y rendimiento) y los costos de producción para una hectárea de
Platano Harton Casanare Paz De Ariporo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</si>
  <si>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Platano Harton Casanare Paz De Ariporo.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</si>
  <si>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</si>
  <si>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</si>
  <si>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</si>
  <si>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</si>
  <si>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Platano Harton Casanare Paz De Ariporo.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</si>
  <si>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</si>
  <si>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</si>
  <si>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Platano Harton Casanare Paz De Ariporo, en lo que respecta a la mano de obra incluye actividades como la preparación del terreno, la siembra, el trazado y el ahoyado, entre otras, y ascienden a un total de $1,8 millones de pesos (equivalente a 29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</si>
  <si>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Platano Harton Casanare Paz De Ariporo, en lo que respecta a la mano de obra incluye actividades como la fertilización, riego, control de malezas, plagas y enfermedades, entre otras, y ascienden a un total de $4,0 millones de pesos (equivalente a 67 jornales). En cuanto a los insumos, se incluyen los fertilizantes, plaguicidas, transportes, entre otras, que en conjunto ascienden a  $10,8 millones.</t>
  </si>
  <si>
    <t>Nota 1: en caso de utilizar esta información para el desarrollo de otras publicaciones, por favor citar FINAGRO, "Agro Guía - Marcos de Referencia Agroeconómicos"</t>
  </si>
  <si>
    <t>Los costos totales del ciclo para esta actualización (2026 Q1) equivalen a $19,5 millones, en comparación con los costos del marco original que ascienden a $17,7 millones, (mes de publicación del marco: junio - 2024).
La rentabilidad actualizada (2026 Q1) subió frente a la rentabilidad de la primera AgroGuía, pasando del 65,9% al 270,5%. Mientras que el crecimiento de los costos fue del 109,9%, el crecimiento de los ingresos fue del 138,8%.</t>
  </si>
  <si>
    <t>En cuanto a los costos de mano de obra de la AgroGuía actualizada, se destaca la participación de riego seguido de instalación, que representan el 34% y el 25% del costo total, respectivamente. En cuanto a los costos de insumos, se destaca la participación de otros seguido de riego, que representan el 34% y el 33% del costo total, respectivamente.</t>
  </si>
  <si>
    <t>A continuación, se presenta la desagregación de los costos de mano de obra e insumos según las diferentes actividades vinculadas a la producción de PLATANO HARTON CASANARE PAZ DE ARIPORO</t>
  </si>
  <si>
    <t>En cuanto a los costos de mano de obra, se destaca la participación de riego segido por instalación que representan el 35% y el 25% del costo total, respectivamente. En cuanto a los costos de insumos, se destaca la participación de riego segido por otros que representan el 32% y el 28% del costo total, respectivamente.</t>
  </si>
  <si>
    <t>En cuanto a los costos de mano de obra, se destaca la participación de riego segido por instalación que representan el 34% y el 25% del costo total, respectivamente. En cuanto a los costos de insumos, se destaca la participación de otros segido por riego que representan el 34% y el 33% del costo total, respectivamente.</t>
  </si>
  <si>
    <t>En cuanto a los costos de mano de obra, se destaca la participación de riego segido por instalación que representan el 34% y el 25% del costo total, respectivamente.</t>
  </si>
  <si>
    <t>En cuanto a los costos de insumos, se destaca la participación de otros segido por riego que representan el 34% y el 33% del costo total, respectivamente.</t>
  </si>
  <si>
    <t>En cuanto a los costos de mano de obra, se destaca la participación de riego segido por instalación que representan el 35% y el 25% del costo total, respectivamente.</t>
  </si>
  <si>
    <t>En cuanto a los costos de insumos, se destaca la participación de riego segido por otros que representan el 32% y el 28% del costo total, respectivamente.</t>
  </si>
  <si>
    <t>En cuanto a los costos de mano de obra, se destaca la participación de riego segido por instalación que representan el 35% y el 25% del costo total, respectivamente.En cuanto a los costos de insumos, se destaca la participación de riego segido por otros que representan el 32% y el 28% del costo total, respectivamente.</t>
  </si>
  <si>
    <t>De acuerdo con el comportamiento histórico del sistema productivo, se efectuó un análisis de sensibilidad del margen de utilidad obtenido en la producción de PLATANO HARTON CASANARE PAZ DE ARIPORO, frente a diferentes escenarios de variación de precios de venta en finca y rendimientos probables (kg/ha).</t>
  </si>
  <si>
    <t>Con un precio ponderado de COP $ 3.226/kg y con un rendimiento por hectárea de 22.344 kg por ciclo; el margen de utilidad obtenido en la producción de platano harton casanare paz de ariporo es del 73%.</t>
  </si>
  <si>
    <t>El precio mínimo ponderado para cubrir los costos de producción, con un rendimiento de 22.344 kg para todo el ciclo de producción, es COP $ 871/kg.</t>
  </si>
  <si>
    <t>El rendimiento mínimo por ha/ciclo para cubrir los costos de producción, con un precio ponderado de COP $ 3.226, es de 6.031 kg/ha para todo el ciclo.</t>
  </si>
  <si>
    <t>El siguiente cuadro presenta diferentes escenarios de rentabilidad para el sistema productivo de PLATANO HARTON CASANARE PAZ DE ARIPORO,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</si>
</sst>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9F02AE60-B65F-4101-AD6B-84D5F15A02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FC22113-4F60-B3BA-9AB4-B1B6E75D3E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5766691-77CA-1F3E-E36D-7468358296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4394571-DC49-03BA-D143-4C7FC48E37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CBFFCDE-2294-8115-6540-776B85409B3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1E0DF7B0-5286-5432-265E-6CF84CAF0A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05C7B6A-6AC1-4393-B756-2542E789303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172ABBB-9A21-E9C3-573D-E46200253A4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89C7F88-4B62-98C2-7C7B-0C81A20F76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82D3136-78AA-9884-740F-1B9712F3186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1753.91</v>
      </c>
      <c r="C7" s="22">
        <v>4028.34</v>
      </c>
      <c r="D7" s="22">
        <v>1200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6982.25</v>
      </c>
      <c r="AH7" s="23">
        <v>0.35886838969286616</v>
      </c>
    </row>
    <row r="8" spans="1:34" x14ac:dyDescent="0.25">
      <c r="A8" s="5" t="s">
        <v>101</v>
      </c>
      <c r="B8" s="22">
        <v>0</v>
      </c>
      <c r="C8" s="22">
        <v>10798.47</v>
      </c>
      <c r="D8" s="22">
        <v>1675.57</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12474.04</v>
      </c>
      <c r="AH8" s="23">
        <v>0.64113161030713384</v>
      </c>
    </row>
    <row r="9" spans="1:34" x14ac:dyDescent="0.25">
      <c r="A9" s="9" t="s">
        <v>100</v>
      </c>
      <c r="B9" s="22">
        <v>1753.91</v>
      </c>
      <c r="C9" s="22">
        <v>14826.81</v>
      </c>
      <c r="D9" s="22">
        <v>2875.57</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19456.29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14523</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14523</v>
      </c>
      <c r="AH11" s="28"/>
    </row>
    <row r="12" spans="1:34" x14ac:dyDescent="0.25">
      <c r="A12" s="5" t="s">
        <v>19</v>
      </c>
      <c r="B12" s="24"/>
      <c r="C12" s="24">
        <v>0</v>
      </c>
      <c r="D12" s="24">
        <v>5586</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5586</v>
      </c>
      <c r="AH12" s="28"/>
    </row>
    <row r="13" spans="1:34" x14ac:dyDescent="0.25">
      <c r="A13" s="5" t="s">
        <v>18</v>
      </c>
      <c r="B13" s="24"/>
      <c r="C13" s="24">
        <v>0</v>
      </c>
      <c r="D13" s="24">
        <v>2235</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2235</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3.6080000000000001</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3.6080000000000001</v>
      </c>
      <c r="AH15" s="28"/>
    </row>
    <row r="16" spans="1:34" x14ac:dyDescent="0.25">
      <c r="A16" s="5" t="s">
        <v>15</v>
      </c>
      <c r="B16" s="25"/>
      <c r="C16" s="25">
        <v>0</v>
      </c>
      <c r="D16" s="25">
        <v>2.7749999999999999</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2.7749999999999999</v>
      </c>
      <c r="AH16" s="28"/>
    </row>
    <row r="17" spans="1:34" x14ac:dyDescent="0.25">
      <c r="A17" s="5" t="s">
        <v>14</v>
      </c>
      <c r="B17" s="25"/>
      <c r="C17" s="25">
        <v>0</v>
      </c>
      <c r="D17" s="25">
        <v>1.873</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1.873</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72086.289999999994</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72086.289999999994</v>
      </c>
      <c r="AH19" s="28"/>
    </row>
    <row r="20" spans="1:34" x14ac:dyDescent="0.25">
      <c r="A20" s="3" t="s">
        <v>11</v>
      </c>
      <c r="B20" s="26">
        <v>-1753.91</v>
      </c>
      <c r="C20" s="26">
        <v>-14826.81</v>
      </c>
      <c r="D20" s="26">
        <v>69210.720000000001</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52630</v>
      </c>
      <c r="AH20" s="31"/>
    </row>
    <row r="21" spans="1:34" x14ac:dyDescent="0.25">
      <c r="J21" s="19"/>
      <c r="AG21" s="88">
        <v>2.7050374682143308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5680</v>
      </c>
      <c r="D121" s="70">
        <v>1200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6880</v>
      </c>
      <c r="AH121" s="71">
        <v>0.38868958503997064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9059.25</v>
      </c>
      <c r="D122" s="70">
        <v>1761.25</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10820.5</v>
      </c>
      <c r="AH122" s="71">
        <v>0.61131041496002936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14739.25</v>
      </c>
      <c r="D123" s="70">
        <v>2961.25</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17700.5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14523</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14523</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5586</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5586</v>
      </c>
      <c r="AH126" s="63"/>
    </row>
    <row r="127" spans="1:62" s="21" customFormat="1" x14ac:dyDescent="0.25">
      <c r="A127" s="68" t="s">
        <v>18</v>
      </c>
      <c r="B127" s="73"/>
      <c r="C127" s="73">
        <v>0</v>
      </c>
      <c r="D127" s="73">
        <v>2235</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2235</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2.6</v>
      </c>
      <c r="D129" s="74">
        <v>2.6</v>
      </c>
      <c r="E129" s="74">
        <v>2.6</v>
      </c>
      <c r="F129" s="74">
        <v>2.6</v>
      </c>
      <c r="G129" s="74">
        <v>2.6</v>
      </c>
      <c r="H129" s="97">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25">
      <c r="A130" s="68" t="s">
        <v>15</v>
      </c>
      <c r="B130" s="74"/>
      <c r="C130" s="74">
        <v>2</v>
      </c>
      <c r="D130" s="74">
        <v>2</v>
      </c>
      <c r="E130" s="74">
        <v>2</v>
      </c>
      <c r="F130" s="74">
        <v>2</v>
      </c>
      <c r="G130" s="74">
        <v>2</v>
      </c>
      <c r="H130" s="74">
        <v>2</v>
      </c>
      <c r="I130" s="74">
        <v>2</v>
      </c>
      <c r="J130" s="74">
        <v>2</v>
      </c>
      <c r="K130" s="74">
        <v>2</v>
      </c>
      <c r="L130" s="74">
        <v>2</v>
      </c>
      <c r="M130" s="74">
        <v>2</v>
      </c>
      <c r="N130" s="74">
        <v>2</v>
      </c>
      <c r="O130" s="74">
        <v>2</v>
      </c>
      <c r="P130" s="74">
        <v>2</v>
      </c>
      <c r="Q130" s="74">
        <v>2</v>
      </c>
      <c r="R130" s="74">
        <v>2</v>
      </c>
      <c r="S130" s="74">
        <v>2</v>
      </c>
      <c r="T130" s="74">
        <v>2</v>
      </c>
      <c r="U130" s="74">
        <v>2</v>
      </c>
      <c r="V130" s="74">
        <v>2</v>
      </c>
      <c r="W130" s="74">
        <v>2</v>
      </c>
      <c r="X130" s="74">
        <v>2</v>
      </c>
      <c r="Y130" s="74">
        <v>2</v>
      </c>
      <c r="Z130" s="74">
        <v>2</v>
      </c>
      <c r="AA130" s="74">
        <v>2</v>
      </c>
      <c r="AB130" s="74">
        <v>2</v>
      </c>
      <c r="AC130" s="74">
        <v>2</v>
      </c>
      <c r="AD130" s="74">
        <v>2</v>
      </c>
      <c r="AE130" s="74">
        <v>2</v>
      </c>
      <c r="AF130" s="74">
        <v>2</v>
      </c>
      <c r="AG130" s="74">
        <v>2</v>
      </c>
      <c r="AH130" s="63"/>
    </row>
    <row r="131" spans="1:40" s="21" customFormat="1" x14ac:dyDescent="0.25">
      <c r="A131" s="68" t="s">
        <v>14</v>
      </c>
      <c r="B131" s="74"/>
      <c r="C131" s="74">
        <v>1.35</v>
      </c>
      <c r="D131" s="74">
        <v>1.35</v>
      </c>
      <c r="E131" s="74">
        <v>1.35</v>
      </c>
      <c r="F131" s="74">
        <v>1.35</v>
      </c>
      <c r="G131" s="74">
        <v>1.35</v>
      </c>
      <c r="H131" s="74">
        <v>1.35</v>
      </c>
      <c r="I131" s="74">
        <v>1.35</v>
      </c>
      <c r="J131" s="74">
        <v>1.35</v>
      </c>
      <c r="K131" s="74">
        <v>1.35</v>
      </c>
      <c r="L131" s="74">
        <v>1.35</v>
      </c>
      <c r="M131" s="74">
        <v>1.35</v>
      </c>
      <c r="N131" s="74">
        <v>1.35</v>
      </c>
      <c r="O131" s="74">
        <v>1.35</v>
      </c>
      <c r="P131" s="74">
        <v>1.35</v>
      </c>
      <c r="Q131" s="74">
        <v>1.35</v>
      </c>
      <c r="R131" s="74">
        <v>1.35</v>
      </c>
      <c r="S131" s="74">
        <v>1.35</v>
      </c>
      <c r="T131" s="74">
        <v>1.35</v>
      </c>
      <c r="U131" s="74">
        <v>1.35</v>
      </c>
      <c r="V131" s="74">
        <v>1.35</v>
      </c>
      <c r="W131" s="74">
        <v>1.35</v>
      </c>
      <c r="X131" s="74">
        <v>1.35</v>
      </c>
      <c r="Y131" s="74">
        <v>1.35</v>
      </c>
      <c r="Z131" s="74">
        <v>1.35</v>
      </c>
      <c r="AA131" s="74">
        <v>1.35</v>
      </c>
      <c r="AB131" s="74">
        <v>1.35</v>
      </c>
      <c r="AC131" s="74">
        <v>1.35</v>
      </c>
      <c r="AD131" s="74">
        <v>1.35</v>
      </c>
      <c r="AE131" s="74">
        <v>1.35</v>
      </c>
      <c r="AF131" s="74">
        <v>1.35</v>
      </c>
      <c r="AG131" s="74">
        <v>1.35</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51949.05</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51949.05</v>
      </c>
      <c r="AH133" s="63"/>
    </row>
    <row r="134" spans="1:40" s="21" customFormat="1" x14ac:dyDescent="0.25">
      <c r="A134" s="66" t="s">
        <v>11</v>
      </c>
      <c r="B134" s="70"/>
      <c r="C134" s="70">
        <v>-14739.25</v>
      </c>
      <c r="D134" s="70">
        <v>48987.8</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34248.550000000003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1080000</v>
      </c>
      <c r="J5" t="s">
        <v>4</v>
      </c>
      <c r="K5" s="1">
        <v>292500</v>
      </c>
      <c r="S5" s="120"/>
      <c r="T5" s="120"/>
      <c r="U5" s="120"/>
      <c r="V5" s="120"/>
      <c r="W5" s="120"/>
      <c r="X5" s="120"/>
      <c r="Y5" s="120"/>
      <c r="Z5" s="120"/>
    </row>
    <row r="6" spans="1:27" x14ac:dyDescent="0.3">
      <c r="A6" t="s">
        <v>8</v>
      </c>
      <c r="B6" s="1">
        <v>780000</v>
      </c>
      <c r="J6" t="s">
        <v>8</v>
      </c>
      <c r="K6" s="1">
        <v>1110000</v>
      </c>
      <c r="S6" s="120"/>
      <c r="T6" s="120"/>
      <c r="U6" s="120"/>
      <c r="V6" s="120"/>
      <c r="W6" s="120"/>
      <c r="X6" s="120"/>
      <c r="Y6" s="120"/>
      <c r="Z6" s="120"/>
      <c r="AA6" s="18"/>
    </row>
    <row r="7" spans="1:27" x14ac:dyDescent="0.3">
      <c r="A7" t="s">
        <v>9</v>
      </c>
      <c r="B7" s="1">
        <v>0</v>
      </c>
      <c r="J7" t="s">
        <v>9</v>
      </c>
      <c r="K7" s="1">
        <v>0</v>
      </c>
      <c r="S7" s="120"/>
      <c r="T7" s="120"/>
      <c r="U7" s="120"/>
      <c r="V7" s="120"/>
      <c r="W7" s="120"/>
      <c r="X7" s="120"/>
      <c r="Y7" s="120"/>
      <c r="Z7" s="120"/>
      <c r="AA7" s="18"/>
    </row>
    <row r="8" spans="1:27" x14ac:dyDescent="0.3">
      <c r="A8" t="s">
        <v>7</v>
      </c>
      <c r="B8" s="1">
        <v>600000</v>
      </c>
      <c r="J8" t="s">
        <v>7</v>
      </c>
      <c r="K8" s="1">
        <v>2218000</v>
      </c>
      <c r="S8" s="120"/>
      <c r="T8" s="120"/>
      <c r="U8" s="120"/>
      <c r="V8" s="120"/>
      <c r="W8" s="120"/>
      <c r="X8" s="120"/>
      <c r="Y8" s="120"/>
      <c r="Z8" s="120"/>
    </row>
    <row r="9" spans="1:27" x14ac:dyDescent="0.3">
      <c r="A9" t="s">
        <v>3</v>
      </c>
      <c r="B9" s="1">
        <v>1690000</v>
      </c>
      <c r="J9" t="s">
        <v>3</v>
      </c>
      <c r="K9" s="1">
        <v>0</v>
      </c>
      <c r="S9" s="120"/>
      <c r="T9" s="120"/>
      <c r="U9" s="120"/>
      <c r="V9" s="120"/>
      <c r="W9" s="120"/>
      <c r="X9" s="120"/>
      <c r="Y9" s="120"/>
      <c r="Z9" s="120"/>
    </row>
    <row r="10" spans="1:27" x14ac:dyDescent="0.3">
      <c r="A10" t="s">
        <v>6</v>
      </c>
      <c r="B10" s="1">
        <v>330000</v>
      </c>
      <c r="J10" t="s">
        <v>6</v>
      </c>
      <c r="K10" s="1">
        <v>3070000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2400000</v>
      </c>
      <c r="J12" t="s">
        <v>59</v>
      </c>
      <c r="K12" s="1">
        <v>3500000</v>
      </c>
    </row>
    <row r="13" spans="1:27" x14ac:dyDescent="0.3">
      <c r="A13" t="s">
        <v>10</v>
      </c>
      <c r="B13" s="1">
        <v>0</v>
      </c>
      <c r="J13" t="s">
        <v>10</v>
      </c>
      <c r="K13" s="1">
        <v>630000</v>
      </c>
    </row>
    <row r="14" spans="1:27" x14ac:dyDescent="0.3">
      <c r="A14" t="s">
        <v>63</v>
      </c>
      <c r="B14" s="1">
        <v>0</v>
      </c>
      <c r="J14" t="s">
        <v>63</v>
      </c>
      <c r="K14" s="1">
        <v>0</v>
      </c>
    </row>
    <row r="15" spans="1:27" x14ac:dyDescent="0.3">
      <c r="A15" s="12" t="s">
        <v>64</v>
      </c>
      <c r="B15" s="13">
        <v>6880000</v>
      </c>
      <c r="J15" s="12" t="s">
        <v>64</v>
      </c>
      <c r="K15" s="13">
        <v>10820500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1118343</v>
      </c>
      <c r="J22" t="s">
        <v>4</v>
      </c>
      <c r="K22" s="1">
        <v>255544</v>
      </c>
      <c r="S22" s="120"/>
      <c r="T22" s="120"/>
      <c r="U22" s="120"/>
      <c r="V22" s="120"/>
      <c r="W22" s="120"/>
      <c r="X22" s="120"/>
      <c r="Y22" s="120"/>
      <c r="Z22" s="120"/>
    </row>
    <row r="23" spans="1:26" x14ac:dyDescent="0.3">
      <c r="A23" t="s">
        <v>8</v>
      </c>
      <c r="B23" s="1">
        <v>780000</v>
      </c>
      <c r="J23" t="s">
        <v>8</v>
      </c>
      <c r="K23" s="1">
        <v>919774</v>
      </c>
      <c r="S23" s="120"/>
      <c r="T23" s="120"/>
      <c r="U23" s="120"/>
      <c r="V23" s="120"/>
      <c r="W23" s="120"/>
      <c r="X23" s="120"/>
      <c r="Y23" s="120"/>
      <c r="Z23" s="120"/>
    </row>
    <row r="24" spans="1:26" ht="14.55" customHeight="1" x14ac:dyDescent="0.3">
      <c r="A24" t="s">
        <v>9</v>
      </c>
      <c r="B24" s="1">
        <v>0</v>
      </c>
      <c r="J24" t="s">
        <v>9</v>
      </c>
      <c r="K24" s="1">
        <v>0</v>
      </c>
      <c r="S24" s="120"/>
      <c r="T24" s="120"/>
      <c r="U24" s="120"/>
      <c r="V24" s="120"/>
      <c r="W24" s="120"/>
      <c r="X24" s="120"/>
      <c r="Y24" s="120"/>
      <c r="Z24" s="120"/>
    </row>
    <row r="25" spans="1:26" x14ac:dyDescent="0.3">
      <c r="A25" t="s">
        <v>7</v>
      </c>
      <c r="B25" s="1">
        <v>600000</v>
      </c>
      <c r="J25" t="s">
        <v>7</v>
      </c>
      <c r="K25" s="1">
        <v>2290283</v>
      </c>
      <c r="S25" s="120"/>
      <c r="T25" s="120"/>
      <c r="U25" s="120"/>
      <c r="V25" s="120"/>
      <c r="W25" s="120"/>
      <c r="X25" s="120"/>
      <c r="Y25" s="120"/>
      <c r="Z25" s="120"/>
    </row>
    <row r="26" spans="1:26" ht="14.55" customHeight="1" x14ac:dyDescent="0.3">
      <c r="A26" t="s">
        <v>3</v>
      </c>
      <c r="B26" s="1">
        <v>1753905</v>
      </c>
      <c r="J26" t="s">
        <v>3</v>
      </c>
      <c r="K26" s="1">
        <v>0</v>
      </c>
      <c r="S26" s="120"/>
      <c r="T26" s="120"/>
      <c r="U26" s="120"/>
      <c r="V26" s="120"/>
      <c r="W26" s="120"/>
      <c r="X26" s="120"/>
      <c r="Y26" s="120"/>
      <c r="Z26" s="120"/>
    </row>
    <row r="27" spans="1:26" x14ac:dyDescent="0.3">
      <c r="A27" t="s">
        <v>6</v>
      </c>
      <c r="B27" s="1">
        <v>330000</v>
      </c>
      <c r="J27" t="s">
        <v>6</v>
      </c>
      <c r="K27" s="1">
        <v>4218638.5000000009</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2400000</v>
      </c>
      <c r="J29" t="s">
        <v>59</v>
      </c>
      <c r="K29" s="1">
        <v>4059156</v>
      </c>
    </row>
    <row r="30" spans="1:26" x14ac:dyDescent="0.3">
      <c r="A30" t="s">
        <v>10</v>
      </c>
      <c r="B30" s="1">
        <v>0</v>
      </c>
      <c r="J30" t="s">
        <v>10</v>
      </c>
      <c r="K30" s="1">
        <v>730648</v>
      </c>
    </row>
    <row r="31" spans="1:26" x14ac:dyDescent="0.3">
      <c r="A31" t="s">
        <v>63</v>
      </c>
      <c r="B31" s="1">
        <v>0</v>
      </c>
      <c r="J31" t="s">
        <v>63</v>
      </c>
      <c r="K31" s="1">
        <v>0</v>
      </c>
    </row>
    <row r="32" spans="1:26" x14ac:dyDescent="0.3">
      <c r="A32" s="12" t="s">
        <v>64</v>
      </c>
      <c r="B32" s="13">
        <v>6982248</v>
      </c>
      <c r="J32" s="12" t="s">
        <v>64</v>
      </c>
      <c r="K32" s="13">
        <v>12474043.5</v>
      </c>
    </row>
    <row r="35" spans="1:15" x14ac:dyDescent="0.3">
      <c r="B35" t="s">
        <v>66</v>
      </c>
      <c r="C35" t="s">
        <v>67</v>
      </c>
      <c r="D35" t="s">
        <v>23</v>
      </c>
      <c r="H35" t="s">
        <v>67</v>
      </c>
      <c r="I35" t="s">
        <v>23</v>
      </c>
    </row>
    <row r="36" spans="1:15" x14ac:dyDescent="0.3">
      <c r="A36" t="s">
        <v>106</v>
      </c>
      <c r="B36" s="14">
        <v>17700500</v>
      </c>
      <c r="C36" s="14">
        <v>6880000</v>
      </c>
      <c r="D36" s="14">
        <v>10820500</v>
      </c>
      <c r="G36" t="s">
        <v>106</v>
      </c>
      <c r="H36" s="15">
        <v>0.38868958503997064</v>
      </c>
      <c r="I36" s="15">
        <v>0.61131041496002936</v>
      </c>
    </row>
    <row r="37" spans="1:15" x14ac:dyDescent="0.3">
      <c r="A37" t="s">
        <v>105</v>
      </c>
      <c r="B37" s="14">
        <v>19456291.5</v>
      </c>
      <c r="C37" s="14">
        <v>6982248</v>
      </c>
      <c r="D37" s="14">
        <v>12474043.5</v>
      </c>
      <c r="G37" t="s">
        <v>105</v>
      </c>
      <c r="H37" s="15">
        <v>0.35886838969286616</v>
      </c>
      <c r="I37" s="15">
        <v>0.64113161030713384</v>
      </c>
    </row>
    <row r="38" spans="1:15" x14ac:dyDescent="0.3">
      <c r="O38" s="17">
        <v>7484426100000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870.76</v>
      </c>
      <c r="J11" s="19"/>
      <c r="K11" s="19"/>
      <c r="L11" s="19"/>
      <c r="M11" s="19"/>
      <c r="N11" s="19"/>
      <c r="O11" s="19"/>
      <c r="P11" s="19"/>
    </row>
    <row r="12" spans="1:16" ht="14.55" customHeight="1" thickBot="1" x14ac:dyDescent="0.3">
      <c r="A12" s="19"/>
      <c r="B12" s="19"/>
      <c r="C12" s="19"/>
      <c r="D12" s="19"/>
      <c r="E12" s="19"/>
      <c r="F12" s="19"/>
      <c r="G12" s="44" t="s">
        <v>72</v>
      </c>
      <c r="H12" s="45" t="s">
        <v>73</v>
      </c>
      <c r="I12" s="46">
        <v>1753910</v>
      </c>
      <c r="J12" s="19"/>
      <c r="K12" s="19"/>
      <c r="L12" s="19"/>
      <c r="M12" s="19"/>
      <c r="N12" s="19"/>
      <c r="O12" s="19"/>
      <c r="P12" s="19"/>
    </row>
    <row r="13" spans="1:16" ht="14.55" customHeight="1" thickBot="1" x14ac:dyDescent="0.3">
      <c r="A13" s="19"/>
      <c r="B13" s="19"/>
      <c r="C13" s="19"/>
      <c r="D13" s="19"/>
      <c r="E13" s="19"/>
      <c r="F13" s="19"/>
      <c r="G13" s="44" t="s">
        <v>74</v>
      </c>
      <c r="H13" s="45" t="s">
        <v>73</v>
      </c>
      <c r="I13" s="46">
        <v>2890283</v>
      </c>
      <c r="J13" s="19"/>
      <c r="K13" s="19"/>
      <c r="L13" s="19"/>
      <c r="M13" s="19"/>
      <c r="N13" s="19"/>
      <c r="O13" s="19"/>
      <c r="P13" s="19"/>
    </row>
    <row r="14" spans="1:16" ht="14.55" customHeight="1" thickBot="1" x14ac:dyDescent="0.3">
      <c r="A14" s="19"/>
      <c r="B14" s="19"/>
      <c r="C14" s="19"/>
      <c r="D14" s="19"/>
      <c r="E14" s="19"/>
      <c r="F14" s="19"/>
      <c r="G14" s="44" t="s">
        <v>75</v>
      </c>
      <c r="H14" s="45" t="s">
        <v>76</v>
      </c>
      <c r="I14" s="47">
        <v>22.344000000000001</v>
      </c>
      <c r="J14" s="19"/>
      <c r="K14" s="19"/>
      <c r="L14" s="19"/>
      <c r="M14" s="19"/>
      <c r="N14" s="19"/>
      <c r="O14" s="19"/>
      <c r="P14" s="19"/>
    </row>
    <row r="15" spans="1:16" ht="14.55" customHeight="1" thickBot="1" x14ac:dyDescent="0.3">
      <c r="A15" s="19"/>
      <c r="B15" s="19"/>
      <c r="C15" s="19"/>
      <c r="D15" s="19"/>
      <c r="E15" s="19"/>
      <c r="F15" s="19"/>
      <c r="G15" s="44" t="s">
        <v>77</v>
      </c>
      <c r="H15" s="45" t="s">
        <v>60</v>
      </c>
      <c r="I15" s="48">
        <v>270.50374682143308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2.4196525912996774</v>
      </c>
      <c r="F40" s="78">
        <v>2.5809627640529893</v>
      </c>
      <c r="G40" s="78">
        <v>2.7422729368063012</v>
      </c>
      <c r="H40" s="78">
        <v>2.9035831095596132</v>
      </c>
      <c r="I40" s="78">
        <v>3.0648932823129247</v>
      </c>
      <c r="J40" s="54">
        <v>3.2262034550662366</v>
      </c>
      <c r="K40" s="78">
        <v>3.3875136278195486</v>
      </c>
      <c r="L40" s="78">
        <v>3.5488238005728601</v>
      </c>
      <c r="M40" s="78">
        <v>3.710133973326172</v>
      </c>
      <c r="N40" s="78">
        <v>3.871444146079484</v>
      </c>
      <c r="O40" s="78">
        <v>4.0327543188327954</v>
      </c>
      <c r="P40" s="19"/>
    </row>
    <row r="41" spans="1:16" x14ac:dyDescent="0.25">
      <c r="A41" s="19"/>
      <c r="B41" s="19"/>
      <c r="C41" s="55">
        <v>-0.2</v>
      </c>
      <c r="D41" s="56">
        <v>12990.801599999999</v>
      </c>
      <c r="E41" s="90">
        <v>0.61558173498133462</v>
      </c>
      <c r="F41" s="90">
        <v>0.72328718398009051</v>
      </c>
      <c r="G41" s="90">
        <v>0.83099263297884596</v>
      </c>
      <c r="H41" s="90">
        <v>0.93869808197760185</v>
      </c>
      <c r="I41" s="90">
        <v>1.0464035309763569</v>
      </c>
      <c r="J41" s="90">
        <v>1.154108979975113</v>
      </c>
      <c r="K41" s="90">
        <v>1.2618144289738686</v>
      </c>
      <c r="L41" s="90">
        <v>1.3695198779726239</v>
      </c>
      <c r="M41" s="90">
        <v>1.47722532697138</v>
      </c>
      <c r="N41" s="90">
        <v>1.5849307759701352</v>
      </c>
      <c r="O41" s="90">
        <v>1.6926362249688909</v>
      </c>
      <c r="P41" s="19"/>
    </row>
    <row r="42" spans="1:16" x14ac:dyDescent="0.25">
      <c r="A42" s="19"/>
      <c r="B42" s="19"/>
      <c r="C42" s="55">
        <v>-0.15</v>
      </c>
      <c r="D42" s="56">
        <v>16238.501999999999</v>
      </c>
      <c r="E42" s="90">
        <v>1.0194771687266679</v>
      </c>
      <c r="F42" s="90">
        <v>1.154108979975113</v>
      </c>
      <c r="G42" s="90">
        <v>1.2887407912235576</v>
      </c>
      <c r="H42" s="90">
        <v>1.4233726024720021</v>
      </c>
      <c r="I42" s="90">
        <v>1.5580044137204463</v>
      </c>
      <c r="J42" s="90">
        <v>1.6926362249688913</v>
      </c>
      <c r="K42" s="90">
        <v>1.8272680362173359</v>
      </c>
      <c r="L42" s="90">
        <v>1.9618998474657801</v>
      </c>
      <c r="M42" s="90">
        <v>2.0965316587142246</v>
      </c>
      <c r="N42" s="90">
        <v>2.2311634699626692</v>
      </c>
      <c r="O42" s="90">
        <v>2.3657952812111138</v>
      </c>
      <c r="P42" s="19"/>
    </row>
    <row r="43" spans="1:16" x14ac:dyDescent="0.25">
      <c r="A43" s="19"/>
      <c r="B43" s="19"/>
      <c r="C43" s="55">
        <v>-0.1</v>
      </c>
      <c r="D43" s="56">
        <v>19104.12</v>
      </c>
      <c r="E43" s="90">
        <v>1.37585549261961</v>
      </c>
      <c r="F43" s="90">
        <v>1.5342458587942502</v>
      </c>
      <c r="G43" s="90">
        <v>1.6926362249688913</v>
      </c>
      <c r="H43" s="90">
        <v>1.851026591143532</v>
      </c>
      <c r="I43" s="90">
        <v>2.0094169573181722</v>
      </c>
      <c r="J43" s="90">
        <v>2.1678073234928132</v>
      </c>
      <c r="K43" s="90">
        <v>2.3261976896674539</v>
      </c>
      <c r="L43" s="90">
        <v>2.4845880558420941</v>
      </c>
      <c r="M43" s="90">
        <v>2.6429784220167352</v>
      </c>
      <c r="N43" s="90">
        <v>2.8013687881913758</v>
      </c>
      <c r="O43" s="90">
        <v>2.959759154366016</v>
      </c>
      <c r="P43" s="19"/>
    </row>
    <row r="44" spans="1:16" x14ac:dyDescent="0.25">
      <c r="A44" s="19"/>
      <c r="B44" s="19"/>
      <c r="C44" s="55">
        <v>-0.05</v>
      </c>
      <c r="D44" s="56">
        <v>21226.799999999999</v>
      </c>
      <c r="E44" s="90">
        <v>1.639839436244011</v>
      </c>
      <c r="F44" s="90">
        <v>1.8158287319936117</v>
      </c>
      <c r="G44" s="90">
        <v>1.9918180277432125</v>
      </c>
      <c r="H44" s="90">
        <v>2.1678073234928137</v>
      </c>
      <c r="I44" s="90">
        <v>2.343796619242414</v>
      </c>
      <c r="J44" s="90">
        <v>2.5197859149920148</v>
      </c>
      <c r="K44" s="90">
        <v>2.6957752107416155</v>
      </c>
      <c r="L44" s="90">
        <v>2.8717645064912158</v>
      </c>
      <c r="M44" s="90">
        <v>3.047753802240817</v>
      </c>
      <c r="N44" s="90">
        <v>3.2237430979904174</v>
      </c>
      <c r="O44" s="90">
        <v>3.3997323937400186</v>
      </c>
      <c r="P44" s="19"/>
    </row>
    <row r="45" spans="1:16" x14ac:dyDescent="0.25">
      <c r="A45" s="19"/>
      <c r="B45" s="19"/>
      <c r="C45" s="51" t="s">
        <v>86</v>
      </c>
      <c r="D45" s="57">
        <v>22344</v>
      </c>
      <c r="E45" s="90">
        <v>1.7787783539410644</v>
      </c>
      <c r="F45" s="90">
        <v>1.9640302442038018</v>
      </c>
      <c r="G45" s="90">
        <v>2.1492821344665396</v>
      </c>
      <c r="H45" s="90">
        <v>2.3345340247292778</v>
      </c>
      <c r="I45" s="90">
        <v>2.5197859149920148</v>
      </c>
      <c r="J45" s="90">
        <v>2.7050378052547526</v>
      </c>
      <c r="K45" s="90">
        <v>2.8902896955174899</v>
      </c>
      <c r="L45" s="90">
        <v>3.0755415857802273</v>
      </c>
      <c r="M45" s="90">
        <v>3.2607934760429655</v>
      </c>
      <c r="N45" s="90">
        <v>3.4460453663057029</v>
      </c>
      <c r="O45" s="90">
        <v>3.6312972565684403</v>
      </c>
      <c r="P45" s="19"/>
    </row>
    <row r="46" spans="1:16" ht="14.55" customHeight="1" x14ac:dyDescent="0.25">
      <c r="A46" s="19"/>
      <c r="B46" s="19"/>
      <c r="C46" s="55">
        <v>0.05</v>
      </c>
      <c r="D46" s="56">
        <v>23461.200000000001</v>
      </c>
      <c r="E46" s="90">
        <v>1.9177172716381174</v>
      </c>
      <c r="F46" s="90">
        <v>2.1122317564139919</v>
      </c>
      <c r="G46" s="90">
        <v>2.3067462411898667</v>
      </c>
      <c r="H46" s="90">
        <v>2.5012607259657416</v>
      </c>
      <c r="I46" s="90">
        <v>2.6957752107416155</v>
      </c>
      <c r="J46" s="90">
        <v>2.8902896955174899</v>
      </c>
      <c r="K46" s="90">
        <v>3.0848041802933652</v>
      </c>
      <c r="L46" s="90">
        <v>3.2793186650692387</v>
      </c>
      <c r="M46" s="90">
        <v>3.4738331498451132</v>
      </c>
      <c r="N46" s="90">
        <v>3.6683476346209885</v>
      </c>
      <c r="O46" s="90">
        <v>3.8628621193968629</v>
      </c>
      <c r="P46" s="19"/>
    </row>
    <row r="47" spans="1:16" x14ac:dyDescent="0.25">
      <c r="A47" s="19"/>
      <c r="B47" s="19"/>
      <c r="C47" s="55">
        <v>0.1</v>
      </c>
      <c r="D47" s="56">
        <v>25807.32</v>
      </c>
      <c r="E47" s="90">
        <v>2.2094889988019291</v>
      </c>
      <c r="F47" s="90">
        <v>2.4234549320553911</v>
      </c>
      <c r="G47" s="90">
        <v>2.6374208653088531</v>
      </c>
      <c r="H47" s="90">
        <v>2.8513867985623151</v>
      </c>
      <c r="I47" s="90">
        <v>3.0653527318157776</v>
      </c>
      <c r="J47" s="90">
        <v>3.2793186650692387</v>
      </c>
      <c r="K47" s="90">
        <v>3.4932845983227008</v>
      </c>
      <c r="L47" s="90">
        <v>3.7072505315761628</v>
      </c>
      <c r="M47" s="90">
        <v>3.9212164648296248</v>
      </c>
      <c r="N47" s="90">
        <v>4.1351823980830869</v>
      </c>
      <c r="O47" s="90">
        <v>4.349148331336548</v>
      </c>
      <c r="P47" s="19"/>
    </row>
    <row r="48" spans="1:16" x14ac:dyDescent="0.25">
      <c r="A48" s="19"/>
      <c r="B48" s="19"/>
      <c r="C48" s="55">
        <v>0.15</v>
      </c>
      <c r="D48" s="56">
        <v>29678.417999999998</v>
      </c>
      <c r="E48" s="90">
        <v>2.6909123486222182</v>
      </c>
      <c r="F48" s="90">
        <v>2.9369731718636993</v>
      </c>
      <c r="G48" s="90">
        <v>3.1830339951051805</v>
      </c>
      <c r="H48" s="90">
        <v>3.4290948183466625</v>
      </c>
      <c r="I48" s="90">
        <v>3.6751556415881428</v>
      </c>
      <c r="J48" s="90">
        <v>3.9212164648296248</v>
      </c>
      <c r="K48" s="90">
        <v>4.167277288071106</v>
      </c>
      <c r="L48" s="90">
        <v>4.4133381113125871</v>
      </c>
      <c r="M48" s="90">
        <v>4.6593989345540683</v>
      </c>
      <c r="N48" s="90">
        <v>4.9054597577955494</v>
      </c>
      <c r="O48" s="90">
        <v>5.1515205810370306</v>
      </c>
      <c r="P48" s="19"/>
    </row>
    <row r="49" spans="1:16" ht="14.4" thickBot="1" x14ac:dyDescent="0.3">
      <c r="A49" s="19"/>
      <c r="B49" s="19"/>
      <c r="C49" s="55">
        <v>0.2</v>
      </c>
      <c r="D49" s="58">
        <v>35614.101599999995</v>
      </c>
      <c r="E49" s="90">
        <v>3.4290948183466616</v>
      </c>
      <c r="F49" s="90">
        <v>3.7243678062364394</v>
      </c>
      <c r="G49" s="90">
        <v>4.0196407941262171</v>
      </c>
      <c r="H49" s="90">
        <v>4.3149137820159948</v>
      </c>
      <c r="I49" s="90">
        <v>4.6101867699057717</v>
      </c>
      <c r="J49" s="90">
        <v>4.9054597577955494</v>
      </c>
      <c r="K49" s="90">
        <v>5.2007327456853272</v>
      </c>
      <c r="L49" s="90">
        <v>5.496005733575104</v>
      </c>
      <c r="M49" s="90">
        <v>5.7912787214648818</v>
      </c>
      <c r="N49" s="90">
        <v>6.0865517093546586</v>
      </c>
      <c r="O49" s="90">
        <v>6.3818246972444355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2026-06-05T20:46:34Z</dcterms:modified>
</cp:coreProperties>
</file>