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4EE5BFD7-2C82-41F6-A7F3-ED1B35A7CF0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<sst xmlns="http://schemas.openxmlformats.org/spreadsheetml/2006/main" count="236" uniqueCount="135">
  <si>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</si>
  <si>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</si>
  <si>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</si>
  <si>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</si>
  <si>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</si>
  <si>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</si>
  <si>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</si>
  <si>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</si>
  <si>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</si>
  <si>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</si>
  <si>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</si>
  <si>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</si>
  <si>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</si>
  <si>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</si>
  <si>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</si>
  <si>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</si>
  <si>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</si>
  <si>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</si>
  <si>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</si>
  <si>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</si>
  <si>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</si>
  <si>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</si>
  <si>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</si>
  <si>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</si>
  <si>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</si>
  <si>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</si>
  <si>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</si>
  <si>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</si>
  <si>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</si>
  <si>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</si>
  <si>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</si>
  <si>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</si>
  <si>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</si>
  <si>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</si>
  <si>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</si>
  <si>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</si>
  <si>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</si>
  <si>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</si>
  <si>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</si>
  <si>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</si>
  <si>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</si>
  <si>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</si>
  <si>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</si>
  <si>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</si>
  <si>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</si>
  <si>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</si>
  <si>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</si>
  <si>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</si>
  <si>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</si>
  <si>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</si>
  <si>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</si>
  <si>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</si>
  <si>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</si>
  <si>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</si>
  <si>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</si>
  <si>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</si>
  <si>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</si>
  <si>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</si>
  <si>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</si>
  <si>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</si>
  <si>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</si>
  <si>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</si>
  <si>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</si>
  <si>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</si>
  <si>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</si>
  <si>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</si>
  <si>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</si>
  <si>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</si>
  <si>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</si>
  <si>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</si>
  <si>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</si>
  <si>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</si>
  <si>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</si>
  <si>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</si>
  <si>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</si>
  <si>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</si>
  <si>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</si>
  <si>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</si>
  <si>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</si>
  <si>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</si>
  <si>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</si>
  <si>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</si>
  <si>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</si>
  <si>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</si>
  <si>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</si>
  <si>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</si>
  <si>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</si>
  <si>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</si>
  <si>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</si>
  <si>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</si>
  <si>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</si>
  <si>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</si>
  <si>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</si>
  <si>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</si>
  <si>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</si>
  <si>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</si>
  <si>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</si>
  <si>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</si>
  <si>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</si>
  <si>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</si>
  <si>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</si>
  <si>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</si>
  <si>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</si>
  <si>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PITAHAYA AMARILLA HUILA LA PLATA</t>
  </si>
  <si>
    <t>Premio ALIDE 2025 a la Gestión y Modernización Tecnológica – Por el aplicativo Decision.</t>
  </si>
  <si>
    <t>2026 Q1</t>
  </si>
  <si>
    <t>2018 Q3</t>
  </si>
  <si>
    <t>Material de propagacion: Colino/Plántula // Distancia de siembra: 1,5 x 2 // Densidad de siembra - Plantas/Ha.: 3.333 // Duracion del ciclo: 10 años // Productividad/Ha/Ciclo: 144.500 kg // Inicio de Produccion desde la siembra: año 3  // Duracion de la etapa productiva: 8 años // Productividad promedio en etapa productiva  // Cultivo asociado: NA // Productividad promedio etapa productiva: 19.125 kg // % Rendimiento 1ra. Calidad: 30 // % Rendimiento 2da. Calidad: 70 (40 segunda, 20 tercera y 10 cuarta) // Precio de venta ponderado por calidad: $7.206 // Valor Jornal: $92.888 // Otros: NA</t>
  </si>
  <si>
    <t>El presente documento corresponde a una actualización del documento PDF de la AgroGuía correspondiente a Pitahaya Amarilla Huila La Plata publicada en la página web, y consta de las siguientes partes:</t>
  </si>
  <si>
    <t>- Flujo anualizado de los ingresos (precio y rendimiento) y los costos de producción para una hectárea de
Pitahaya Amarilla Huila La Plata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</si>
  <si>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Pitahaya Amarilla Huila La Plata.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</si>
  <si>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</si>
  <si>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</si>
  <si>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</si>
  <si>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</si>
  <si>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Pitahaya Amarilla Huila La Plata.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</si>
  <si>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</si>
  <si>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</si>
  <si>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Pitahaya Amarilla Huila La Plata, en lo que respecta a la mano de obra incluye actividades como la preparación del terreno, la siembra, el trazado y el ahoyado, entre otras, y ascienden a un total de $4,5 millones de pesos (equivalente a 51 jornales). En cuanto a los insumos, se incluyen los gastos relacionados con el material vegetal y las enmiendas, que en conjunto ascienden a  $8,1 millones.</t>
  </si>
  <si>
    <t>*** Los costos de sostenimiento del año 1 comprenden tanto los gastos relacionados con la mano de obra como aquellos asociados con los insumos necesarios desde el momento de la siembra de las plantas hasta finalizar el año 1. Para el caso de Pitahaya Amarilla Huila La Plata, en lo que respecta a la mano de obra incluye actividades como la fertilización, riego, control de malezas, plagas y enfermedades, entre otras, y ascienden a un total de $6,8 millones de pesos (equivalente a 77 jornales). En cuanto a los insumos, se incluyen los fertilizantes, plaguicidas, transportes, entre otras, que en conjunto ascienden a  $31,0 millones.</t>
  </si>
  <si>
    <t>Nota 1: en caso de utilizar esta información para el desarrollo de otras publicaciones, por favor citar FINAGRO, "Agro Guía - Marcos de Referencia Agroeconómicos"</t>
  </si>
  <si>
    <t>Los costos totales del ciclo para esta actualización (2026 Q1) equivalen a $293,0 millones, en comparación con los costos del marco original que ascienden a $125,4 millones, (mes de publicación del marco: julio - 2018).
La rentabilidad actualizada (2026 Q1) bajó frente a la rentabilidad de la primera AgroGuía, pasando del 49,7% al 87,4%. Mientras que el crecimiento de los costos fue del 233,7%, el crecimiento de los ingresos fue del 220,2%.</t>
  </si>
  <si>
    <t>En cuanto a los costos de mano de obra de la AgroGuía actualizada, se destaca la participación de control arvenses seguido de cosecha y beneficio, que representan el 27% y el 24% del costo total, respectivamente. En cuanto a los costos de insumos, se destaca la participación de fertilización seguido de tutorado, que representan el 48% y el 13% del costo total, respectivamente.</t>
  </si>
  <si>
    <t>A continuación, se presenta la desagregación de los costos de mano de obra e insumos según las diferentes actividades vinculadas a la producción de PITAHAYA AMARILLA HUILA LA PLATA</t>
  </si>
  <si>
    <t>En cuanto a los costos de mano de obra, se destaca la participación de control arvenses segido por cosecha y beneficio que representan el 27% y el 24% del costo total, respectivamente. En cuanto a los costos de insumos, se destaca la participación de fertilización segido por tutorado que representan el 52% y el 11% del costo total, respectivamente.</t>
  </si>
  <si>
    <t>En cuanto a los costos de mano de obra, se destaca la participación de control arvenses segido por cosecha y beneficio que representan el 27% y el 24% del costo total, respectivamente. En cuanto a los costos de insumos, se destaca la participación de fertilización segido por tutorado que representan el 48% y el 13% del costo total, respectivamente.</t>
  </si>
  <si>
    <t>En cuanto a los costos de mano de obra, se destaca la participación de control arvenses segido por cosecha y beneficio que representan el 27% y el 24% del costo total, respectivamente.</t>
  </si>
  <si>
    <t>En cuanto a los costos de insumos, se destaca la participación de fertilización segido por tutorado que representan el 48% y el 13% del costo total, respectivamente.</t>
  </si>
  <si>
    <t>En cuanto a los costos de insumos, se destaca la participación de fertilización segido por tutorado que representan el 52% y el 11% del costo total, respectivamente.</t>
  </si>
  <si>
    <t>En cuanto a los costos de mano de obra, se destaca la participación de control arvenses segido por cosecha y beneficio que representan el 27% y el 24% del costo total, respectivamente.En cuanto a los costos de insumos, se destaca la participación de fertilización segido por tutorado que representan el 52% y el 11% del costo total, respectivamente.</t>
  </si>
  <si>
    <t>De acuerdo con el comportamiento histórico del sistema productivo, se efectuó un análisis de sensibilidad del margen de utilidad obtenido en la producción de PITAHAYA AMARILLA HUILA LA PLATA, frente a diferentes escenarios de variación de precios de venta en finca y rendimientos probables (kg/ha).</t>
  </si>
  <si>
    <t>Con un precio ponderado de COP $ 7.178/kg y con un rendimiento por hectárea de 76.500 kg por ciclo; el margen de utilidad obtenido en la producción de pitahaya amarilla (sur) huila es del 47%.</t>
  </si>
  <si>
    <t>El precio mínimo ponderado para cubrir los costos de producción, con un rendimiento de 76.500 kg para todo el ciclo de producción, es COP $ 3.830/kg.</t>
  </si>
  <si>
    <t>El rendimiento mínimo por ha/ciclo para cubrir los costos de producción, con un precio ponderado de COP $ 7.178, es de 40.812 kg/ha para todo el ciclo.</t>
  </si>
  <si>
    <t>El siguiente cuadro presenta diferentes escenarios de rentabilidad para el sistema productivo de PITAHAYA AMARILLA HUILA LA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</si>
</sst>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9B78E910-39D8-0449-C007-9D3ACB4272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5CB946AC-5C0C-DCA0-A640-60E188129E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7330CD9E-7DF1-C9AC-1497-5BFAB65EA6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180C92B-89F4-6EB3-EFA5-DF7C0E3BA0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54960F8-14AC-04AD-15FE-8A23AA64781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80756158-2F7A-0EB5-7D14-6049984ED1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F9F704C-EBB8-A223-35B1-C1A17A7039D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0477BEA6-8677-6DEE-F638-511F784DFA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9B6963C7-52D5-B490-A47B-BDEA60F9810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C97BA3A3-8B94-AFCD-32FC-99950789B3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4536.0200000000004</v>
      </c>
      <c r="C7" s="22">
        <v>6799.36</v>
      </c>
      <c r="D7" s="22">
        <v>7583.36</v>
      </c>
      <c r="E7" s="22">
        <v>11636.03</v>
      </c>
      <c r="F7" s="22">
        <v>13064.03</v>
      </c>
      <c r="G7" s="22">
        <v>14696.03</v>
      </c>
      <c r="H7" s="22">
        <v>14696.03</v>
      </c>
      <c r="I7" s="22">
        <v>14696.03</v>
      </c>
      <c r="J7" s="22">
        <v>14696.03</v>
      </c>
      <c r="K7" s="22">
        <v>13880.03</v>
      </c>
      <c r="L7" s="22">
        <v>12248.03</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128531</v>
      </c>
      <c r="AH7" s="23">
        <v>0.43871972258707137</v>
      </c>
    </row>
    <row r="8" spans="1:34" x14ac:dyDescent="0.25">
      <c r="A8" s="5" t="s">
        <v>101</v>
      </c>
      <c r="B8" s="22">
        <v>8118.73</v>
      </c>
      <c r="C8" s="22">
        <v>30997.64</v>
      </c>
      <c r="D8" s="22">
        <v>5660.95</v>
      </c>
      <c r="E8" s="22">
        <v>13896.32</v>
      </c>
      <c r="F8" s="22">
        <v>14435.36</v>
      </c>
      <c r="G8" s="22">
        <v>15715.47</v>
      </c>
      <c r="H8" s="22">
        <v>15715.47</v>
      </c>
      <c r="I8" s="22">
        <v>15715.47</v>
      </c>
      <c r="J8" s="22">
        <v>15715.47</v>
      </c>
      <c r="K8" s="22">
        <v>15176.47</v>
      </c>
      <c r="L8" s="22">
        <v>13290.03</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164437.37</v>
      </c>
      <c r="AH8" s="23">
        <v>0.56128027741292852</v>
      </c>
    </row>
    <row r="9" spans="1:34" x14ac:dyDescent="0.25">
      <c r="A9" s="9" t="s">
        <v>100</v>
      </c>
      <c r="B9" s="22">
        <v>12654.75</v>
      </c>
      <c r="C9" s="22">
        <v>37796.99</v>
      </c>
      <c r="D9" s="22">
        <v>13244.31</v>
      </c>
      <c r="E9" s="22">
        <v>25532.36</v>
      </c>
      <c r="F9" s="22">
        <v>27499.39</v>
      </c>
      <c r="G9" s="22">
        <v>30411.5</v>
      </c>
      <c r="H9" s="22">
        <v>30411.5</v>
      </c>
      <c r="I9" s="22">
        <v>30411.5</v>
      </c>
      <c r="J9" s="22">
        <v>30411.5</v>
      </c>
      <c r="K9" s="22">
        <v>29056.5</v>
      </c>
      <c r="L9" s="22">
        <v>25538.07</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292968.37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1350</v>
      </c>
      <c r="F11" s="24">
        <v>2400</v>
      </c>
      <c r="G11" s="24">
        <v>3600</v>
      </c>
      <c r="H11" s="24">
        <v>3600</v>
      </c>
      <c r="I11" s="24">
        <v>3600</v>
      </c>
      <c r="J11" s="24">
        <v>3600</v>
      </c>
      <c r="K11" s="24">
        <v>3000</v>
      </c>
      <c r="L11" s="24">
        <v>1800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22950</v>
      </c>
      <c r="AH11" s="28"/>
    </row>
    <row r="12" spans="1:34" x14ac:dyDescent="0.25">
      <c r="A12" s="5" t="s">
        <v>19</v>
      </c>
      <c r="B12" s="24"/>
      <c r="C12" s="24">
        <v>0</v>
      </c>
      <c r="D12" s="24">
        <v>0</v>
      </c>
      <c r="E12" s="24">
        <v>1800</v>
      </c>
      <c r="F12" s="24">
        <v>3200</v>
      </c>
      <c r="G12" s="24">
        <v>4800</v>
      </c>
      <c r="H12" s="24">
        <v>4800</v>
      </c>
      <c r="I12" s="24">
        <v>4800</v>
      </c>
      <c r="J12" s="24">
        <v>4800</v>
      </c>
      <c r="K12" s="24">
        <v>4000</v>
      </c>
      <c r="L12" s="24">
        <v>2400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30600</v>
      </c>
      <c r="AH12" s="28"/>
    </row>
    <row r="13" spans="1:34" x14ac:dyDescent="0.25">
      <c r="A13" s="5" t="s">
        <v>18</v>
      </c>
      <c r="B13" s="24"/>
      <c r="C13" s="24">
        <v>0</v>
      </c>
      <c r="D13" s="24">
        <v>0</v>
      </c>
      <c r="E13" s="24">
        <v>900</v>
      </c>
      <c r="F13" s="24">
        <v>1600</v>
      </c>
      <c r="G13" s="24">
        <v>2400</v>
      </c>
      <c r="H13" s="24">
        <v>2400</v>
      </c>
      <c r="I13" s="24">
        <v>2400</v>
      </c>
      <c r="J13" s="24">
        <v>2400</v>
      </c>
      <c r="K13" s="24">
        <v>2000</v>
      </c>
      <c r="L13" s="24">
        <v>1200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15300</v>
      </c>
      <c r="AH13" s="28"/>
    </row>
    <row r="14" spans="1:34" x14ac:dyDescent="0.25">
      <c r="A14" s="5" t="s">
        <v>17</v>
      </c>
      <c r="B14" s="24"/>
      <c r="C14" s="24">
        <v>0</v>
      </c>
      <c r="D14" s="24">
        <v>0</v>
      </c>
      <c r="E14" s="24">
        <v>450</v>
      </c>
      <c r="F14" s="24">
        <v>800</v>
      </c>
      <c r="G14" s="24">
        <v>1200</v>
      </c>
      <c r="H14" s="24">
        <v>1200</v>
      </c>
      <c r="I14" s="24">
        <v>1200</v>
      </c>
      <c r="J14" s="24">
        <v>1200</v>
      </c>
      <c r="K14" s="24">
        <v>1000</v>
      </c>
      <c r="L14" s="24">
        <v>600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7650</v>
      </c>
      <c r="AH14" s="28"/>
    </row>
    <row r="15" spans="1:34" x14ac:dyDescent="0.25">
      <c r="A15" s="5" t="s">
        <v>16</v>
      </c>
      <c r="B15" s="25"/>
      <c r="C15" s="25">
        <v>0</v>
      </c>
      <c r="D15" s="25">
        <v>0</v>
      </c>
      <c r="E15" s="25">
        <v>11.01</v>
      </c>
      <c r="F15" s="25">
        <v>11.01</v>
      </c>
      <c r="G15" s="25">
        <v>11.01</v>
      </c>
      <c r="H15" s="25">
        <v>11.01</v>
      </c>
      <c r="I15" s="25">
        <v>11.01</v>
      </c>
      <c r="J15" s="25">
        <v>11.01</v>
      </c>
      <c r="K15" s="25">
        <v>11.01</v>
      </c>
      <c r="L15" s="25">
        <v>11.01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11.01</v>
      </c>
      <c r="AH15" s="28"/>
    </row>
    <row r="16" spans="1:34" x14ac:dyDescent="0.25">
      <c r="A16" s="5" t="s">
        <v>15</v>
      </c>
      <c r="B16" s="25"/>
      <c r="C16" s="25">
        <v>0</v>
      </c>
      <c r="D16" s="25">
        <v>0</v>
      </c>
      <c r="E16" s="25">
        <v>6.8259999999999996</v>
      </c>
      <c r="F16" s="25">
        <v>6.8259999999999996</v>
      </c>
      <c r="G16" s="25">
        <v>6.8259999999999996</v>
      </c>
      <c r="H16" s="25">
        <v>6.8259999999999996</v>
      </c>
      <c r="I16" s="25">
        <v>6.8259999999999996</v>
      </c>
      <c r="J16" s="25">
        <v>6.8259999999999996</v>
      </c>
      <c r="K16" s="25">
        <v>6.8259999999999996</v>
      </c>
      <c r="L16" s="25">
        <v>6.8259999999999996</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6.8259999999999996</v>
      </c>
      <c r="AH16" s="28"/>
    </row>
    <row r="17" spans="1:34" x14ac:dyDescent="0.25">
      <c r="A17" s="5" t="s">
        <v>14</v>
      </c>
      <c r="B17" s="25"/>
      <c r="C17" s="25">
        <v>0</v>
      </c>
      <c r="D17" s="25">
        <v>0</v>
      </c>
      <c r="E17" s="25">
        <v>4.4039999999999999</v>
      </c>
      <c r="F17" s="25">
        <v>4.4039999999999999</v>
      </c>
      <c r="G17" s="25">
        <v>4.4039999999999999</v>
      </c>
      <c r="H17" s="25">
        <v>4.4039999999999999</v>
      </c>
      <c r="I17" s="25">
        <v>4.4039999999999999</v>
      </c>
      <c r="J17" s="25">
        <v>4.4039999999999999</v>
      </c>
      <c r="K17" s="25">
        <v>4.4039999999999999</v>
      </c>
      <c r="L17" s="25">
        <v>4.4039999999999999</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4.4039999999999999</v>
      </c>
      <c r="AH17" s="28"/>
    </row>
    <row r="18" spans="1:34" x14ac:dyDescent="0.25">
      <c r="A18" s="5" t="s">
        <v>13</v>
      </c>
      <c r="B18" s="25"/>
      <c r="C18" s="25">
        <v>0</v>
      </c>
      <c r="D18" s="25">
        <v>0</v>
      </c>
      <c r="E18" s="25">
        <v>2.6419999999999999</v>
      </c>
      <c r="F18" s="25">
        <v>2.6419999999999999</v>
      </c>
      <c r="G18" s="25">
        <v>2.6419999999999999</v>
      </c>
      <c r="H18" s="25">
        <v>2.6419999999999999</v>
      </c>
      <c r="I18" s="25">
        <v>2.6419999999999999</v>
      </c>
      <c r="J18" s="25">
        <v>2.6419999999999999</v>
      </c>
      <c r="K18" s="25">
        <v>2.6419999999999999</v>
      </c>
      <c r="L18" s="25">
        <v>2.6419999999999999</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2.6419999999999999</v>
      </c>
      <c r="AH18" s="28"/>
    </row>
    <row r="19" spans="1:34" x14ac:dyDescent="0.25">
      <c r="A19" s="4" t="s">
        <v>117</v>
      </c>
      <c r="B19" s="22"/>
      <c r="C19" s="22">
        <v>0</v>
      </c>
      <c r="D19" s="22">
        <v>0</v>
      </c>
      <c r="E19" s="22">
        <v>32302.799999999999</v>
      </c>
      <c r="F19" s="22">
        <v>57427.199999999997</v>
      </c>
      <c r="G19" s="22">
        <v>86140.800000000003</v>
      </c>
      <c r="H19" s="22">
        <v>86140.800000000003</v>
      </c>
      <c r="I19" s="22">
        <v>86140.800000000003</v>
      </c>
      <c r="J19" s="22">
        <v>86140.800000000003</v>
      </c>
      <c r="K19" s="22">
        <v>71784</v>
      </c>
      <c r="L19" s="22">
        <v>43070.400000000001</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549147.6</v>
      </c>
      <c r="AH19" s="28"/>
    </row>
    <row r="20" spans="1:34" x14ac:dyDescent="0.25">
      <c r="A20" s="3" t="s">
        <v>11</v>
      </c>
      <c r="B20" s="26">
        <v>-12654.75</v>
      </c>
      <c r="C20" s="26">
        <v>-37796.99</v>
      </c>
      <c r="D20" s="26">
        <v>-13244.31</v>
      </c>
      <c r="E20" s="26">
        <v>6770.44</v>
      </c>
      <c r="F20" s="26">
        <v>29927.81</v>
      </c>
      <c r="G20" s="26">
        <v>55729.3</v>
      </c>
      <c r="H20" s="26">
        <v>55729.3</v>
      </c>
      <c r="I20" s="26">
        <v>55729.3</v>
      </c>
      <c r="J20" s="26">
        <v>55729.3</v>
      </c>
      <c r="K20" s="26">
        <v>42727.5</v>
      </c>
      <c r="L20" s="26">
        <v>17532.330000000002</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256179.23</v>
      </c>
      <c r="AH20" s="31"/>
    </row>
    <row r="21" spans="1:34" x14ac:dyDescent="0.25">
      <c r="J21" s="19"/>
      <c r="AG21" s="88">
        <v>0.87442621028118639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4858</v>
      </c>
      <c r="D121" s="70">
        <v>3250</v>
      </c>
      <c r="E121" s="70">
        <v>4987.5</v>
      </c>
      <c r="F121" s="70">
        <v>5600</v>
      </c>
      <c r="G121" s="70">
        <v>6300</v>
      </c>
      <c r="H121" s="95">
        <v>6300</v>
      </c>
      <c r="I121" s="70">
        <v>6300</v>
      </c>
      <c r="J121" s="70">
        <v>6300</v>
      </c>
      <c r="K121" s="70">
        <v>5950</v>
      </c>
      <c r="L121" s="70">
        <v>5250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55095.5</v>
      </c>
      <c r="AH121" s="71">
        <v>0.43950700995153857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14882</v>
      </c>
      <c r="D122" s="70">
        <v>2670</v>
      </c>
      <c r="E122" s="70">
        <v>6195</v>
      </c>
      <c r="F122" s="70">
        <v>6395</v>
      </c>
      <c r="G122" s="70">
        <v>6870</v>
      </c>
      <c r="H122" s="95">
        <v>6870</v>
      </c>
      <c r="I122" s="70">
        <v>6870</v>
      </c>
      <c r="J122" s="70">
        <v>6870</v>
      </c>
      <c r="K122" s="70">
        <v>6670</v>
      </c>
      <c r="L122" s="70">
        <v>5970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70262</v>
      </c>
      <c r="AH122" s="71">
        <v>0.56049299004846143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19740</v>
      </c>
      <c r="D123" s="70">
        <v>5920</v>
      </c>
      <c r="E123" s="70">
        <v>11182.5</v>
      </c>
      <c r="F123" s="70">
        <v>11995</v>
      </c>
      <c r="G123" s="70">
        <v>13170</v>
      </c>
      <c r="H123" s="95">
        <v>13170</v>
      </c>
      <c r="I123" s="70">
        <v>13170</v>
      </c>
      <c r="J123" s="70">
        <v>13170</v>
      </c>
      <c r="K123" s="70">
        <v>12620</v>
      </c>
      <c r="L123" s="70">
        <v>11220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125357.5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1350</v>
      </c>
      <c r="F125" s="73">
        <v>2400</v>
      </c>
      <c r="G125" s="73">
        <v>3600</v>
      </c>
      <c r="H125" s="96">
        <v>3600</v>
      </c>
      <c r="I125" s="73">
        <v>3600</v>
      </c>
      <c r="J125" s="73">
        <v>3600</v>
      </c>
      <c r="K125" s="73">
        <v>3000</v>
      </c>
      <c r="L125" s="73">
        <v>1800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1800</v>
      </c>
      <c r="F126" s="73">
        <v>3200</v>
      </c>
      <c r="G126" s="73">
        <v>4800</v>
      </c>
      <c r="H126" s="73">
        <v>4800</v>
      </c>
      <c r="I126" s="73">
        <v>4800</v>
      </c>
      <c r="J126" s="73">
        <v>4800</v>
      </c>
      <c r="K126" s="73">
        <v>4000</v>
      </c>
      <c r="L126" s="73">
        <v>2400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30600</v>
      </c>
      <c r="AH126" s="63"/>
    </row>
    <row r="127" spans="1:62" s="21" customFormat="1" x14ac:dyDescent="0.25">
      <c r="A127" s="68" t="s">
        <v>18</v>
      </c>
      <c r="B127" s="73"/>
      <c r="C127" s="73">
        <v>0</v>
      </c>
      <c r="D127" s="73">
        <v>0</v>
      </c>
      <c r="E127" s="73">
        <v>900</v>
      </c>
      <c r="F127" s="73">
        <v>1600</v>
      </c>
      <c r="G127" s="73">
        <v>2400</v>
      </c>
      <c r="H127" s="73">
        <v>2400</v>
      </c>
      <c r="I127" s="73">
        <v>2400</v>
      </c>
      <c r="J127" s="73">
        <v>2400</v>
      </c>
      <c r="K127" s="73">
        <v>2000</v>
      </c>
      <c r="L127" s="73">
        <v>1200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15300</v>
      </c>
      <c r="AH127" s="63"/>
    </row>
    <row r="128" spans="1:62" s="21" customFormat="1" x14ac:dyDescent="0.25">
      <c r="A128" s="68" t="s">
        <v>17</v>
      </c>
      <c r="B128" s="73"/>
      <c r="C128" s="73">
        <v>0</v>
      </c>
      <c r="D128" s="73">
        <v>0</v>
      </c>
      <c r="E128" s="73">
        <v>450</v>
      </c>
      <c r="F128" s="73">
        <v>800</v>
      </c>
      <c r="G128" s="73">
        <v>1200</v>
      </c>
      <c r="H128" s="73">
        <v>1200</v>
      </c>
      <c r="I128" s="73">
        <v>1200</v>
      </c>
      <c r="J128" s="73">
        <v>1200</v>
      </c>
      <c r="K128" s="73">
        <v>1000</v>
      </c>
      <c r="L128" s="73">
        <v>600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7650</v>
      </c>
      <c r="AH128" s="63"/>
    </row>
    <row r="129" spans="1:40" s="21" customFormat="1" x14ac:dyDescent="0.25">
      <c r="A129" s="68" t="s">
        <v>16</v>
      </c>
      <c r="B129" s="74"/>
      <c r="C129" s="74">
        <v>5</v>
      </c>
      <c r="D129" s="74">
        <v>5</v>
      </c>
      <c r="E129" s="74">
        <v>5</v>
      </c>
      <c r="F129" s="74">
        <v>5</v>
      </c>
      <c r="G129" s="74">
        <v>5</v>
      </c>
      <c r="H129" s="97">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25">
      <c r="A130" s="68" t="s">
        <v>15</v>
      </c>
      <c r="B130" s="74"/>
      <c r="C130" s="74">
        <v>3.1</v>
      </c>
      <c r="D130" s="74">
        <v>3.1</v>
      </c>
      <c r="E130" s="74">
        <v>3.1</v>
      </c>
      <c r="F130" s="74">
        <v>3.1</v>
      </c>
      <c r="G130" s="74">
        <v>3.1</v>
      </c>
      <c r="H130" s="74">
        <v>3.1</v>
      </c>
      <c r="I130" s="74">
        <v>3.1</v>
      </c>
      <c r="J130" s="74">
        <v>3.1</v>
      </c>
      <c r="K130" s="74">
        <v>3.1</v>
      </c>
      <c r="L130" s="74">
        <v>3.1</v>
      </c>
      <c r="M130" s="74">
        <v>3.1</v>
      </c>
      <c r="N130" s="74">
        <v>3.1</v>
      </c>
      <c r="O130" s="74">
        <v>3.1</v>
      </c>
      <c r="P130" s="74">
        <v>3.1</v>
      </c>
      <c r="Q130" s="74">
        <v>3.1</v>
      </c>
      <c r="R130" s="74">
        <v>3.1</v>
      </c>
      <c r="S130" s="74">
        <v>3.1</v>
      </c>
      <c r="T130" s="74">
        <v>3.1</v>
      </c>
      <c r="U130" s="74">
        <v>3.1</v>
      </c>
      <c r="V130" s="74">
        <v>3.1</v>
      </c>
      <c r="W130" s="74">
        <v>3.1</v>
      </c>
      <c r="X130" s="74">
        <v>3.1</v>
      </c>
      <c r="Y130" s="74">
        <v>3.1</v>
      </c>
      <c r="Z130" s="74">
        <v>3.1</v>
      </c>
      <c r="AA130" s="74">
        <v>3.1</v>
      </c>
      <c r="AB130" s="74">
        <v>3.1</v>
      </c>
      <c r="AC130" s="74">
        <v>3.1</v>
      </c>
      <c r="AD130" s="74">
        <v>3.1</v>
      </c>
      <c r="AE130" s="74">
        <v>3.1</v>
      </c>
      <c r="AF130" s="74">
        <v>3.1</v>
      </c>
      <c r="AG130" s="74">
        <v>3.1</v>
      </c>
      <c r="AH130" s="63"/>
    </row>
    <row r="131" spans="1:40" s="21" customFormat="1" x14ac:dyDescent="0.25">
      <c r="A131" s="68" t="s">
        <v>14</v>
      </c>
      <c r="B131" s="74"/>
      <c r="C131" s="74">
        <v>2</v>
      </c>
      <c r="D131" s="74">
        <v>2</v>
      </c>
      <c r="E131" s="74">
        <v>2</v>
      </c>
      <c r="F131" s="74">
        <v>2</v>
      </c>
      <c r="G131" s="74">
        <v>2</v>
      </c>
      <c r="H131" s="74">
        <v>2</v>
      </c>
      <c r="I131" s="74">
        <v>2</v>
      </c>
      <c r="J131" s="74">
        <v>2</v>
      </c>
      <c r="K131" s="74">
        <v>2</v>
      </c>
      <c r="L131" s="74">
        <v>2</v>
      </c>
      <c r="M131" s="74">
        <v>2</v>
      </c>
      <c r="N131" s="74">
        <v>2</v>
      </c>
      <c r="O131" s="74">
        <v>2</v>
      </c>
      <c r="P131" s="74">
        <v>2</v>
      </c>
      <c r="Q131" s="74">
        <v>2</v>
      </c>
      <c r="R131" s="74">
        <v>2</v>
      </c>
      <c r="S131" s="74">
        <v>2</v>
      </c>
      <c r="T131" s="74">
        <v>2</v>
      </c>
      <c r="U131" s="74">
        <v>2</v>
      </c>
      <c r="V131" s="74">
        <v>2</v>
      </c>
      <c r="W131" s="74">
        <v>2</v>
      </c>
      <c r="X131" s="74">
        <v>2</v>
      </c>
      <c r="Y131" s="74">
        <v>2</v>
      </c>
      <c r="Z131" s="74">
        <v>2</v>
      </c>
      <c r="AA131" s="74">
        <v>2</v>
      </c>
      <c r="AB131" s="74">
        <v>2</v>
      </c>
      <c r="AC131" s="74">
        <v>2</v>
      </c>
      <c r="AD131" s="74">
        <v>2</v>
      </c>
      <c r="AE131" s="74">
        <v>2</v>
      </c>
      <c r="AF131" s="74">
        <v>2</v>
      </c>
      <c r="AG131" s="74">
        <v>2</v>
      </c>
      <c r="AH131" s="63"/>
    </row>
    <row r="132" spans="1:40" s="21" customFormat="1" x14ac:dyDescent="0.25">
      <c r="A132" s="68" t="s">
        <v>13</v>
      </c>
      <c r="B132" s="74"/>
      <c r="C132" s="74">
        <v>1.2</v>
      </c>
      <c r="D132" s="74">
        <v>1.2</v>
      </c>
      <c r="E132" s="74">
        <v>1.2</v>
      </c>
      <c r="F132" s="74">
        <v>1.2</v>
      </c>
      <c r="G132" s="74">
        <v>1.2</v>
      </c>
      <c r="H132" s="74">
        <v>1.2</v>
      </c>
      <c r="I132" s="74">
        <v>1.2</v>
      </c>
      <c r="J132" s="74">
        <v>1.2</v>
      </c>
      <c r="K132" s="74">
        <v>1.2</v>
      </c>
      <c r="L132" s="74">
        <v>1.2</v>
      </c>
      <c r="M132" s="74">
        <v>1.2</v>
      </c>
      <c r="N132" s="74">
        <v>1.2</v>
      </c>
      <c r="O132" s="74">
        <v>1.2</v>
      </c>
      <c r="P132" s="74">
        <v>1.2</v>
      </c>
      <c r="Q132" s="74">
        <v>1.2</v>
      </c>
      <c r="R132" s="74">
        <v>1.2</v>
      </c>
      <c r="S132" s="74">
        <v>1.2</v>
      </c>
      <c r="T132" s="74">
        <v>1.2</v>
      </c>
      <c r="U132" s="74">
        <v>1.2</v>
      </c>
      <c r="V132" s="74">
        <v>1.2</v>
      </c>
      <c r="W132" s="74">
        <v>1.2</v>
      </c>
      <c r="X132" s="74">
        <v>1.2</v>
      </c>
      <c r="Y132" s="74">
        <v>1.2</v>
      </c>
      <c r="Z132" s="74">
        <v>1.2</v>
      </c>
      <c r="AA132" s="74">
        <v>1.2</v>
      </c>
      <c r="AB132" s="74">
        <v>1.2</v>
      </c>
      <c r="AC132" s="74">
        <v>1.2</v>
      </c>
      <c r="AD132" s="74">
        <v>1.2</v>
      </c>
      <c r="AE132" s="74">
        <v>1.2</v>
      </c>
      <c r="AF132" s="74">
        <v>1.2</v>
      </c>
      <c r="AG132" s="74">
        <v>1.2</v>
      </c>
      <c r="AH132" s="63"/>
    </row>
    <row r="133" spans="1:40" s="21" customFormat="1" x14ac:dyDescent="0.25">
      <c r="A133" s="75" t="s">
        <v>12</v>
      </c>
      <c r="B133" s="70"/>
      <c r="C133" s="70">
        <v>0</v>
      </c>
      <c r="D133" s="70">
        <v>0</v>
      </c>
      <c r="E133" s="70">
        <v>14670</v>
      </c>
      <c r="F133" s="70">
        <v>26080</v>
      </c>
      <c r="G133" s="70">
        <v>39120</v>
      </c>
      <c r="H133" s="95">
        <v>39120</v>
      </c>
      <c r="I133" s="70">
        <v>39120</v>
      </c>
      <c r="J133" s="70">
        <v>39120</v>
      </c>
      <c r="K133" s="70">
        <v>32600</v>
      </c>
      <c r="L133" s="70">
        <v>19560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249390</v>
      </c>
      <c r="AH133" s="63"/>
    </row>
    <row r="134" spans="1:40" s="21" customFormat="1" x14ac:dyDescent="0.25">
      <c r="A134" s="66" t="s">
        <v>11</v>
      </c>
      <c r="B134" s="70"/>
      <c r="C134" s="70">
        <v>-19740</v>
      </c>
      <c r="D134" s="70">
        <v>-5920</v>
      </c>
      <c r="E134" s="70">
        <v>3487.5</v>
      </c>
      <c r="F134" s="70">
        <v>14085</v>
      </c>
      <c r="G134" s="70">
        <v>25950</v>
      </c>
      <c r="H134" s="95">
        <v>25950</v>
      </c>
      <c r="I134" s="70">
        <v>25950</v>
      </c>
      <c r="J134" s="70">
        <v>25950</v>
      </c>
      <c r="K134" s="70">
        <v>19980</v>
      </c>
      <c r="L134" s="70">
        <v>8340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124032.5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14646000</v>
      </c>
      <c r="J5" t="s">
        <v>4</v>
      </c>
      <c r="K5" s="1">
        <v>0</v>
      </c>
      <c r="S5" s="120"/>
      <c r="T5" s="120"/>
      <c r="U5" s="120"/>
      <c r="V5" s="120"/>
      <c r="W5" s="120"/>
      <c r="X5" s="120"/>
      <c r="Y5" s="120"/>
      <c r="Z5" s="120"/>
    </row>
    <row r="6" spans="1:27" x14ac:dyDescent="0.3">
      <c r="A6" t="s">
        <v>8</v>
      </c>
      <c r="B6" s="1">
        <v>10260000</v>
      </c>
      <c r="J6" t="s">
        <v>8</v>
      </c>
      <c r="K6" s="1">
        <v>7900000</v>
      </c>
      <c r="S6" s="120"/>
      <c r="T6" s="120"/>
      <c r="U6" s="120"/>
      <c r="V6" s="120"/>
      <c r="W6" s="120"/>
      <c r="X6" s="120"/>
      <c r="Y6" s="120"/>
      <c r="Z6" s="120"/>
      <c r="AA6" s="18"/>
    </row>
    <row r="7" spans="1:27" x14ac:dyDescent="0.3">
      <c r="A7" t="s">
        <v>9</v>
      </c>
      <c r="B7" s="1">
        <v>13387500</v>
      </c>
      <c r="J7" t="s">
        <v>9</v>
      </c>
      <c r="K7" s="1">
        <v>4500000</v>
      </c>
      <c r="S7" s="120"/>
      <c r="T7" s="120"/>
      <c r="U7" s="120"/>
      <c r="V7" s="120"/>
      <c r="W7" s="120"/>
      <c r="X7" s="120"/>
      <c r="Y7" s="120"/>
      <c r="Z7" s="120"/>
      <c r="AA7" s="18"/>
    </row>
    <row r="8" spans="1:27" x14ac:dyDescent="0.3">
      <c r="A8" t="s">
        <v>7</v>
      </c>
      <c r="B8" s="1">
        <v>6650000</v>
      </c>
      <c r="J8" t="s">
        <v>7</v>
      </c>
      <c r="K8" s="1">
        <v>36600000</v>
      </c>
      <c r="S8" s="120"/>
      <c r="T8" s="120"/>
      <c r="U8" s="120"/>
      <c r="V8" s="120"/>
      <c r="W8" s="120"/>
      <c r="X8" s="120"/>
      <c r="Y8" s="120"/>
      <c r="Z8" s="120"/>
    </row>
    <row r="9" spans="1:27" x14ac:dyDescent="0.3">
      <c r="A9" t="s">
        <v>3</v>
      </c>
      <c r="B9" s="1">
        <v>1944000</v>
      </c>
      <c r="J9" t="s">
        <v>3</v>
      </c>
      <c r="K9" s="1">
        <v>3057000</v>
      </c>
      <c r="S9" s="120"/>
      <c r="T9" s="120"/>
      <c r="U9" s="120"/>
      <c r="V9" s="120"/>
      <c r="W9" s="120"/>
      <c r="X9" s="120"/>
      <c r="Y9" s="120"/>
      <c r="Z9" s="120"/>
    </row>
    <row r="10" spans="1:27" x14ac:dyDescent="0.3">
      <c r="A10" t="s">
        <v>6</v>
      </c>
      <c r="B10" s="1">
        <v>1710000</v>
      </c>
      <c r="J10" t="s">
        <v>6</v>
      </c>
      <c r="K10" s="1">
        <v>1855000</v>
      </c>
      <c r="S10" s="120"/>
      <c r="T10" s="120"/>
      <c r="U10" s="120"/>
      <c r="V10" s="120"/>
      <c r="W10" s="120"/>
      <c r="X10" s="120"/>
      <c r="Y10" s="120"/>
      <c r="Z10" s="120"/>
    </row>
    <row r="11" spans="1:27" x14ac:dyDescent="0.3">
      <c r="A11" t="s">
        <v>5</v>
      </c>
      <c r="B11" s="1">
        <v>5358000</v>
      </c>
      <c r="J11" t="s">
        <v>5</v>
      </c>
      <c r="K11" s="1">
        <v>0</v>
      </c>
      <c r="S11" s="120"/>
      <c r="T11" s="120"/>
      <c r="U11" s="120"/>
      <c r="V11" s="120"/>
      <c r="W11" s="120"/>
      <c r="X11" s="120"/>
      <c r="Y11" s="120"/>
      <c r="Z11" s="120"/>
    </row>
    <row r="12" spans="1:27" x14ac:dyDescent="0.3">
      <c r="A12" t="s">
        <v>59</v>
      </c>
      <c r="B12" s="1">
        <v>0</v>
      </c>
      <c r="J12" t="s">
        <v>59</v>
      </c>
      <c r="K12" s="1">
        <v>700000</v>
      </c>
    </row>
    <row r="13" spans="1:27" x14ac:dyDescent="0.3">
      <c r="A13" t="s">
        <v>10</v>
      </c>
      <c r="B13" s="1">
        <v>0</v>
      </c>
      <c r="J13" t="s">
        <v>10</v>
      </c>
      <c r="K13" s="1">
        <v>7650000</v>
      </c>
    </row>
    <row r="14" spans="1:27" x14ac:dyDescent="0.3">
      <c r="A14" t="s">
        <v>63</v>
      </c>
      <c r="B14" s="1">
        <v>1140000</v>
      </c>
      <c r="J14" t="s">
        <v>63</v>
      </c>
      <c r="K14" s="1">
        <v>8000000</v>
      </c>
    </row>
    <row r="15" spans="1:27" x14ac:dyDescent="0.3">
      <c r="A15" s="12" t="s">
        <v>64</v>
      </c>
      <c r="B15" s="13">
        <v>55095500</v>
      </c>
      <c r="J15" s="12" t="s">
        <v>64</v>
      </c>
      <c r="K15" s="13">
        <v>70262000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34174101</v>
      </c>
      <c r="J22" t="s">
        <v>4</v>
      </c>
      <c r="K22" s="1">
        <v>0</v>
      </c>
      <c r="S22" s="120"/>
      <c r="T22" s="120"/>
      <c r="U22" s="120"/>
      <c r="V22" s="120"/>
      <c r="W22" s="120"/>
      <c r="X22" s="120"/>
      <c r="Y22" s="120"/>
      <c r="Z22" s="120"/>
    </row>
    <row r="23" spans="1:26" x14ac:dyDescent="0.3">
      <c r="A23" t="s">
        <v>8</v>
      </c>
      <c r="B23" s="1">
        <v>23940090</v>
      </c>
      <c r="J23" t="s">
        <v>8</v>
      </c>
      <c r="K23" s="1">
        <v>16809762</v>
      </c>
      <c r="S23" s="120"/>
      <c r="T23" s="120"/>
      <c r="U23" s="120"/>
      <c r="V23" s="120"/>
      <c r="W23" s="120"/>
      <c r="X23" s="120"/>
      <c r="Y23" s="120"/>
      <c r="Z23" s="120"/>
    </row>
    <row r="24" spans="1:26" ht="14.55" customHeight="1" x14ac:dyDescent="0.3">
      <c r="A24" t="s">
        <v>9</v>
      </c>
      <c r="B24" s="1">
        <v>31212000</v>
      </c>
      <c r="J24" t="s">
        <v>9</v>
      </c>
      <c r="K24" s="1">
        <v>12126496.815286621</v>
      </c>
      <c r="S24" s="120"/>
      <c r="T24" s="120"/>
      <c r="U24" s="120"/>
      <c r="V24" s="120"/>
      <c r="W24" s="120"/>
      <c r="X24" s="120"/>
      <c r="Y24" s="120"/>
      <c r="Z24" s="120"/>
    </row>
    <row r="25" spans="1:26" x14ac:dyDescent="0.3">
      <c r="A25" t="s">
        <v>7</v>
      </c>
      <c r="B25" s="1">
        <v>15516725</v>
      </c>
      <c r="J25" t="s">
        <v>7</v>
      </c>
      <c r="K25" s="1">
        <v>78322048</v>
      </c>
      <c r="S25" s="120"/>
      <c r="T25" s="120"/>
      <c r="U25" s="120"/>
      <c r="V25" s="120"/>
      <c r="W25" s="120"/>
      <c r="X25" s="120"/>
      <c r="Y25" s="120"/>
      <c r="Z25" s="120"/>
    </row>
    <row r="26" spans="1:26" ht="14.55" customHeight="1" x14ac:dyDescent="0.3">
      <c r="A26" t="s">
        <v>3</v>
      </c>
      <c r="B26" s="1">
        <v>4536016</v>
      </c>
      <c r="J26" t="s">
        <v>3</v>
      </c>
      <c r="K26" s="1">
        <v>8118734.7133757845</v>
      </c>
      <c r="S26" s="120"/>
      <c r="T26" s="120"/>
      <c r="U26" s="120"/>
      <c r="V26" s="120"/>
      <c r="W26" s="120"/>
      <c r="X26" s="120"/>
      <c r="Y26" s="120"/>
      <c r="Z26" s="120"/>
    </row>
    <row r="27" spans="1:26" x14ac:dyDescent="0.3">
      <c r="A27" t="s">
        <v>6</v>
      </c>
      <c r="B27" s="1">
        <v>3990015</v>
      </c>
      <c r="J27" t="s">
        <v>6</v>
      </c>
      <c r="K27" s="1">
        <v>4998819</v>
      </c>
      <c r="S27" s="120"/>
      <c r="T27" s="120"/>
      <c r="U27" s="120"/>
      <c r="V27" s="120"/>
      <c r="W27" s="120"/>
      <c r="X27" s="120"/>
      <c r="Y27" s="120"/>
      <c r="Z27" s="120"/>
    </row>
    <row r="28" spans="1:26" x14ac:dyDescent="0.3">
      <c r="A28" t="s">
        <v>5</v>
      </c>
      <c r="B28" s="1">
        <v>12502047</v>
      </c>
      <c r="J28" t="s">
        <v>5</v>
      </c>
      <c r="K28" s="1">
        <v>0</v>
      </c>
      <c r="S28" s="120"/>
      <c r="T28" s="120"/>
      <c r="U28" s="120"/>
      <c r="V28" s="120"/>
      <c r="W28" s="120"/>
      <c r="X28" s="120"/>
      <c r="Y28" s="120"/>
      <c r="Z28" s="120"/>
    </row>
    <row r="29" spans="1:26" x14ac:dyDescent="0.3">
      <c r="A29" t="s">
        <v>59</v>
      </c>
      <c r="B29" s="1">
        <v>0</v>
      </c>
      <c r="J29" t="s">
        <v>59</v>
      </c>
      <c r="K29" s="1">
        <v>1886360</v>
      </c>
    </row>
    <row r="30" spans="1:26" x14ac:dyDescent="0.3">
      <c r="A30" t="s">
        <v>10</v>
      </c>
      <c r="B30" s="1">
        <v>0</v>
      </c>
      <c r="J30" t="s">
        <v>10</v>
      </c>
      <c r="K30" s="1">
        <v>20616750</v>
      </c>
    </row>
    <row r="31" spans="1:26" x14ac:dyDescent="0.3">
      <c r="A31" t="s">
        <v>63</v>
      </c>
      <c r="B31" s="1">
        <v>2660010</v>
      </c>
      <c r="J31" t="s">
        <v>63</v>
      </c>
      <c r="K31" s="1">
        <v>21558400</v>
      </c>
    </row>
    <row r="32" spans="1:26" x14ac:dyDescent="0.3">
      <c r="A32" s="12" t="s">
        <v>64</v>
      </c>
      <c r="B32" s="13">
        <v>128531004</v>
      </c>
      <c r="J32" s="12" t="s">
        <v>64</v>
      </c>
      <c r="K32" s="13">
        <v>164437370.52866241</v>
      </c>
    </row>
    <row r="35" spans="1:15" x14ac:dyDescent="0.3">
      <c r="B35" t="s">
        <v>66</v>
      </c>
      <c r="C35" t="s">
        <v>67</v>
      </c>
      <c r="D35" t="s">
        <v>23</v>
      </c>
      <c r="H35" t="s">
        <v>67</v>
      </c>
      <c r="I35" t="s">
        <v>23</v>
      </c>
    </row>
    <row r="36" spans="1:15" x14ac:dyDescent="0.3">
      <c r="A36" t="s">
        <v>106</v>
      </c>
      <c r="B36" s="14">
        <v>125357500</v>
      </c>
      <c r="C36" s="14">
        <v>55095500</v>
      </c>
      <c r="D36" s="14">
        <v>70262000</v>
      </c>
      <c r="G36" t="s">
        <v>106</v>
      </c>
      <c r="H36" s="15">
        <v>0.43950700995153857</v>
      </c>
      <c r="I36" s="15">
        <v>0.56049299004846143</v>
      </c>
    </row>
    <row r="37" spans="1:15" x14ac:dyDescent="0.3">
      <c r="A37" t="s">
        <v>105</v>
      </c>
      <c r="B37" s="14">
        <v>292968374.52866244</v>
      </c>
      <c r="C37" s="14">
        <v>128531004</v>
      </c>
      <c r="D37" s="14">
        <v>164437370.52866241</v>
      </c>
      <c r="G37" t="s">
        <v>105</v>
      </c>
      <c r="H37" s="15">
        <v>0.43871972258707131</v>
      </c>
      <c r="I37" s="15">
        <v>0.56128027741292852</v>
      </c>
    </row>
    <row r="38" spans="1:15" x14ac:dyDescent="0.3">
      <c r="O38" s="17">
        <v>98662422317197.453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3829.65</v>
      </c>
      <c r="J11" s="19"/>
      <c r="K11" s="19"/>
      <c r="L11" s="19"/>
      <c r="M11" s="19"/>
      <c r="N11" s="19"/>
      <c r="O11" s="19"/>
      <c r="P11" s="19"/>
    </row>
    <row r="12" spans="1:16" ht="14.55" customHeight="1" thickBot="1" x14ac:dyDescent="0.3">
      <c r="A12" s="19"/>
      <c r="B12" s="19"/>
      <c r="C12" s="19"/>
      <c r="D12" s="19"/>
      <c r="E12" s="19"/>
      <c r="F12" s="19"/>
      <c r="G12" s="44" t="s">
        <v>72</v>
      </c>
      <c r="H12" s="45" t="s">
        <v>73</v>
      </c>
      <c r="I12" s="46">
        <v>12654750</v>
      </c>
      <c r="J12" s="19"/>
      <c r="K12" s="19"/>
      <c r="L12" s="19"/>
      <c r="M12" s="19"/>
      <c r="N12" s="19"/>
      <c r="O12" s="19"/>
      <c r="P12" s="19"/>
    </row>
    <row r="13" spans="1:16" ht="14.55" customHeight="1" thickBot="1" x14ac:dyDescent="0.3">
      <c r="A13" s="19"/>
      <c r="B13" s="19"/>
      <c r="C13" s="19"/>
      <c r="D13" s="19"/>
      <c r="E13" s="19"/>
      <c r="F13" s="19"/>
      <c r="G13" s="44" t="s">
        <v>74</v>
      </c>
      <c r="H13" s="45" t="s">
        <v>73</v>
      </c>
      <c r="I13" s="46">
        <v>93838773</v>
      </c>
      <c r="J13" s="19"/>
      <c r="K13" s="19"/>
      <c r="L13" s="19"/>
      <c r="M13" s="19"/>
      <c r="N13" s="19"/>
      <c r="O13" s="19"/>
      <c r="P13" s="19"/>
    </row>
    <row r="14" spans="1:16" ht="14.55" customHeight="1" thickBot="1" x14ac:dyDescent="0.3">
      <c r="A14" s="19"/>
      <c r="B14" s="19"/>
      <c r="C14" s="19"/>
      <c r="D14" s="19"/>
      <c r="E14" s="19"/>
      <c r="F14" s="19"/>
      <c r="G14" s="44" t="s">
        <v>75</v>
      </c>
      <c r="H14" s="45" t="s">
        <v>76</v>
      </c>
      <c r="I14" s="47">
        <v>76.5</v>
      </c>
      <c r="J14" s="19"/>
      <c r="K14" s="19"/>
      <c r="L14" s="19"/>
      <c r="M14" s="19"/>
      <c r="N14" s="19"/>
      <c r="O14" s="19"/>
      <c r="P14" s="19"/>
    </row>
    <row r="15" spans="1:16" ht="14.55" customHeight="1" thickBot="1" x14ac:dyDescent="0.3">
      <c r="A15" s="19"/>
      <c r="B15" s="19"/>
      <c r="C15" s="19"/>
      <c r="D15" s="19"/>
      <c r="E15" s="19"/>
      <c r="F15" s="19"/>
      <c r="G15" s="44" t="s">
        <v>77</v>
      </c>
      <c r="H15" s="45" t="s">
        <v>60</v>
      </c>
      <c r="I15" s="48">
        <v>87.442621028118637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5.3837999999999999</v>
      </c>
      <c r="F40" s="78">
        <v>5.7427200000000003</v>
      </c>
      <c r="G40" s="78">
        <v>6.1016399999999997</v>
      </c>
      <c r="H40" s="78">
        <v>6.4605600000000001</v>
      </c>
      <c r="I40" s="78">
        <v>6.8194799999999995</v>
      </c>
      <c r="J40" s="54">
        <v>7.1783999999999999</v>
      </c>
      <c r="K40" s="78">
        <v>7.5373200000000002</v>
      </c>
      <c r="L40" s="78">
        <v>7.8962399999999997</v>
      </c>
      <c r="M40" s="78">
        <v>8.2551600000000001</v>
      </c>
      <c r="N40" s="78">
        <v>8.6140799999999995</v>
      </c>
      <c r="O40" s="78">
        <v>8.972999999999999</v>
      </c>
      <c r="P40" s="19"/>
    </row>
    <row r="41" spans="1:16" x14ac:dyDescent="0.25">
      <c r="A41" s="19"/>
      <c r="B41" s="19"/>
      <c r="C41" s="55">
        <v>-0.2</v>
      </c>
      <c r="D41" s="56">
        <v>44477.1</v>
      </c>
      <c r="E41" s="90">
        <v>-0.182656438372511</v>
      </c>
      <c r="F41" s="90">
        <v>-0.12816686759734508</v>
      </c>
      <c r="G41" s="90">
        <v>-7.3677296822179161E-2</v>
      </c>
      <c r="H41" s="90">
        <v>-1.9187726047013132E-2</v>
      </c>
      <c r="I41" s="90">
        <v>3.5301844728152565E-2</v>
      </c>
      <c r="J41" s="90">
        <v>8.9791415503318595E-2</v>
      </c>
      <c r="K41" s="90">
        <v>0.14428098627848462</v>
      </c>
      <c r="L41" s="90">
        <v>0.19877055705365043</v>
      </c>
      <c r="M41" s="90">
        <v>0.25326012782881646</v>
      </c>
      <c r="N41" s="90">
        <v>0.30774969860398227</v>
      </c>
      <c r="O41" s="90">
        <v>0.36223926937914808</v>
      </c>
      <c r="P41" s="19"/>
    </row>
    <row r="42" spans="1:16" x14ac:dyDescent="0.25">
      <c r="A42" s="19"/>
      <c r="B42" s="19"/>
      <c r="C42" s="55">
        <v>-0.15</v>
      </c>
      <c r="D42" s="56">
        <v>55596.375</v>
      </c>
      <c r="E42" s="90">
        <v>2.1679452034361057E-2</v>
      </c>
      <c r="F42" s="90">
        <v>8.9791415503318817E-2</v>
      </c>
      <c r="G42" s="90">
        <v>0.15790337897227613</v>
      </c>
      <c r="H42" s="90">
        <v>0.22601534244123345</v>
      </c>
      <c r="I42" s="90">
        <v>0.29412730591019098</v>
      </c>
      <c r="J42" s="90">
        <v>0.3622392693791483</v>
      </c>
      <c r="K42" s="90">
        <v>0.43035123284810584</v>
      </c>
      <c r="L42" s="90">
        <v>0.49846319631706315</v>
      </c>
      <c r="M42" s="90">
        <v>0.56657515978602069</v>
      </c>
      <c r="N42" s="90">
        <v>0.634687123254978</v>
      </c>
      <c r="O42" s="90">
        <v>0.70279908672393532</v>
      </c>
      <c r="P42" s="19"/>
    </row>
    <row r="43" spans="1:16" x14ac:dyDescent="0.25">
      <c r="A43" s="19"/>
      <c r="B43" s="19"/>
      <c r="C43" s="55">
        <v>-0.1</v>
      </c>
      <c r="D43" s="56">
        <v>65407.5</v>
      </c>
      <c r="E43" s="90">
        <v>0.20197582592277796</v>
      </c>
      <c r="F43" s="90">
        <v>0.28210754765096313</v>
      </c>
      <c r="G43" s="90">
        <v>0.3622392693791483</v>
      </c>
      <c r="H43" s="90">
        <v>0.44237099110733347</v>
      </c>
      <c r="I43" s="90">
        <v>0.52250271283551863</v>
      </c>
      <c r="J43" s="90">
        <v>0.6026344345637038</v>
      </c>
      <c r="K43" s="90">
        <v>0.68276615629188919</v>
      </c>
      <c r="L43" s="90">
        <v>0.76289787802007414</v>
      </c>
      <c r="M43" s="90">
        <v>0.84302959974825931</v>
      </c>
      <c r="N43" s="90">
        <v>0.92316132147644447</v>
      </c>
      <c r="O43" s="90">
        <v>1.0032930432046299</v>
      </c>
      <c r="P43" s="19"/>
    </row>
    <row r="44" spans="1:16" x14ac:dyDescent="0.25">
      <c r="A44" s="19"/>
      <c r="B44" s="19"/>
      <c r="C44" s="55">
        <v>-0.05</v>
      </c>
      <c r="D44" s="56">
        <v>72675</v>
      </c>
      <c r="E44" s="90">
        <v>0.33552869546975317</v>
      </c>
      <c r="F44" s="90">
        <v>0.4245639418344036</v>
      </c>
      <c r="G44" s="90">
        <v>0.51359918819905359</v>
      </c>
      <c r="H44" s="90">
        <v>0.60263443456370402</v>
      </c>
      <c r="I44" s="90">
        <v>0.69166968092835401</v>
      </c>
      <c r="J44" s="90">
        <v>0.78070492729300422</v>
      </c>
      <c r="K44" s="90">
        <v>0.86974017365765466</v>
      </c>
      <c r="L44" s="90">
        <v>0.95877542002230465</v>
      </c>
      <c r="M44" s="90">
        <v>1.0478106663869551</v>
      </c>
      <c r="N44" s="90">
        <v>1.1368459127516051</v>
      </c>
      <c r="O44" s="90">
        <v>1.2258811591162551</v>
      </c>
      <c r="P44" s="19"/>
    </row>
    <row r="45" spans="1:16" x14ac:dyDescent="0.25">
      <c r="A45" s="19"/>
      <c r="B45" s="19"/>
      <c r="C45" s="51" t="s">
        <v>86</v>
      </c>
      <c r="D45" s="57">
        <v>76500</v>
      </c>
      <c r="E45" s="90">
        <v>0.4058196794418456</v>
      </c>
      <c r="F45" s="90">
        <v>0.49954099140463537</v>
      </c>
      <c r="G45" s="90">
        <v>0.59326230336742491</v>
      </c>
      <c r="H45" s="90">
        <v>0.68698361533021468</v>
      </c>
      <c r="I45" s="90">
        <v>0.78070492729300422</v>
      </c>
      <c r="J45" s="90">
        <v>0.87442623925579399</v>
      </c>
      <c r="K45" s="90">
        <v>0.96814755121858376</v>
      </c>
      <c r="L45" s="90">
        <v>1.0618688631813735</v>
      </c>
      <c r="M45" s="90">
        <v>1.1555901751441633</v>
      </c>
      <c r="N45" s="90">
        <v>1.2493114871069531</v>
      </c>
      <c r="O45" s="90">
        <v>1.3430327990697424</v>
      </c>
      <c r="P45" s="19"/>
    </row>
    <row r="46" spans="1:16" ht="14.55" customHeight="1" x14ac:dyDescent="0.25">
      <c r="A46" s="19"/>
      <c r="B46" s="19"/>
      <c r="C46" s="55">
        <v>0.05</v>
      </c>
      <c r="D46" s="56">
        <v>80325</v>
      </c>
      <c r="E46" s="90">
        <v>0.47611066341393782</v>
      </c>
      <c r="F46" s="90">
        <v>0.57451804097486692</v>
      </c>
      <c r="G46" s="90">
        <v>0.67292541853579624</v>
      </c>
      <c r="H46" s="90">
        <v>0.77133279609672556</v>
      </c>
      <c r="I46" s="90">
        <v>0.86974017365765421</v>
      </c>
      <c r="J46" s="90">
        <v>0.96814755121858376</v>
      </c>
      <c r="K46" s="90">
        <v>1.0665549287795133</v>
      </c>
      <c r="L46" s="90">
        <v>1.1649623063404424</v>
      </c>
      <c r="M46" s="90">
        <v>1.2633696839013711</v>
      </c>
      <c r="N46" s="90">
        <v>1.3617770614623002</v>
      </c>
      <c r="O46" s="90">
        <v>1.4601844390232293</v>
      </c>
      <c r="P46" s="19"/>
    </row>
    <row r="47" spans="1:16" x14ac:dyDescent="0.25">
      <c r="A47" s="19"/>
      <c r="B47" s="19"/>
      <c r="C47" s="55">
        <v>0.1</v>
      </c>
      <c r="D47" s="56">
        <v>88357.5</v>
      </c>
      <c r="E47" s="90">
        <v>0.62372172975533147</v>
      </c>
      <c r="F47" s="90">
        <v>0.73196984507235374</v>
      </c>
      <c r="G47" s="90">
        <v>0.84021796038937602</v>
      </c>
      <c r="H47" s="90">
        <v>0.94846607570639807</v>
      </c>
      <c r="I47" s="90">
        <v>1.0567141910234201</v>
      </c>
      <c r="J47" s="90">
        <v>1.1649623063404424</v>
      </c>
      <c r="K47" s="90">
        <v>1.2732104216574642</v>
      </c>
      <c r="L47" s="90">
        <v>1.3814585369744861</v>
      </c>
      <c r="M47" s="90">
        <v>1.4897066522915083</v>
      </c>
      <c r="N47" s="90">
        <v>1.5979547676085306</v>
      </c>
      <c r="O47" s="90">
        <v>1.7062028829255524</v>
      </c>
      <c r="P47" s="19"/>
    </row>
    <row r="48" spans="1:16" x14ac:dyDescent="0.25">
      <c r="A48" s="19"/>
      <c r="B48" s="19"/>
      <c r="C48" s="55">
        <v>0.15</v>
      </c>
      <c r="D48" s="56">
        <v>101611.125</v>
      </c>
      <c r="E48" s="90">
        <v>0.86727998921863136</v>
      </c>
      <c r="F48" s="90">
        <v>0.99176532183320698</v>
      </c>
      <c r="G48" s="90">
        <v>1.1162506544477822</v>
      </c>
      <c r="H48" s="90">
        <v>1.240735987062358</v>
      </c>
      <c r="I48" s="90">
        <v>1.3652213196769329</v>
      </c>
      <c r="J48" s="90">
        <v>1.4897066522915083</v>
      </c>
      <c r="K48" s="90">
        <v>1.6141919849060837</v>
      </c>
      <c r="L48" s="90">
        <v>1.7386773175206596</v>
      </c>
      <c r="M48" s="90">
        <v>1.863162650135235</v>
      </c>
      <c r="N48" s="90">
        <v>1.9876479827498099</v>
      </c>
      <c r="O48" s="90">
        <v>2.1121333153643853</v>
      </c>
      <c r="P48" s="19"/>
    </row>
    <row r="49" spans="1:16" ht="14.4" thickBot="1" x14ac:dyDescent="0.3">
      <c r="A49" s="19"/>
      <c r="B49" s="19"/>
      <c r="C49" s="55">
        <v>0.2</v>
      </c>
      <c r="D49" s="58">
        <v>121933.35</v>
      </c>
      <c r="E49" s="90">
        <v>1.240735987062358</v>
      </c>
      <c r="F49" s="90">
        <v>1.3901183861998487</v>
      </c>
      <c r="G49" s="90">
        <v>1.5395007853373386</v>
      </c>
      <c r="H49" s="90">
        <v>1.6888831844748293</v>
      </c>
      <c r="I49" s="90">
        <v>1.8382655836123196</v>
      </c>
      <c r="J49" s="90">
        <v>1.9876479827498104</v>
      </c>
      <c r="K49" s="90">
        <v>2.1370303818873011</v>
      </c>
      <c r="L49" s="90">
        <v>2.2864127810247914</v>
      </c>
      <c r="M49" s="90">
        <v>2.4357951801622817</v>
      </c>
      <c r="N49" s="90">
        <v>2.585177579299772</v>
      </c>
      <c r="O49" s="90">
        <v>2.7345599784372627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2026-06-05T20:46:16Z</dcterms:modified>
</cp:coreProperties>
</file>