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8187D42-E407-4FB5-9E4D-9233A0A7E53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<sst xmlns="http://schemas.openxmlformats.org/spreadsheetml/2006/main" count="236" uniqueCount="135">
  <si>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</si>
  <si>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</si>
  <si>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</si>
  <si>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</si>
  <si>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</si>
  <si>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</si>
  <si>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</si>
  <si>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</si>
  <si>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</si>
  <si>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</si>
  <si>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</si>
  <si>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</si>
  <si>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</si>
  <si>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</si>
  <si>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</si>
  <si>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</si>
  <si>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</si>
  <si>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</si>
  <si>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</si>
  <si>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</si>
  <si>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</si>
  <si>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</si>
  <si>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</si>
  <si>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</si>
  <si>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</si>
  <si>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</si>
  <si>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</si>
  <si>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</si>
  <si>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</si>
  <si>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</si>
  <si>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</si>
  <si>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</si>
  <si>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</si>
  <si>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</si>
  <si>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</si>
  <si>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</si>
  <si>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</si>
  <si>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</si>
  <si>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</si>
  <si>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</si>
  <si>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</si>
  <si>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</si>
  <si>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</si>
  <si>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</si>
  <si>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</si>
  <si>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</si>
  <si>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</si>
  <si>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</si>
  <si>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</si>
  <si>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</si>
  <si>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</si>
  <si>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</si>
  <si>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</si>
  <si>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</si>
  <si>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</si>
  <si>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</si>
  <si>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</si>
  <si>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</si>
  <si>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</si>
  <si>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</si>
  <si>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</si>
  <si>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</si>
  <si>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</si>
  <si>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</si>
  <si>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</si>
  <si>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</si>
  <si>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</si>
  <si>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</si>
  <si>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</si>
  <si>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</si>
  <si>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</si>
  <si>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</si>
  <si>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</si>
  <si>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</si>
  <si>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</si>
  <si>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</si>
  <si>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</si>
  <si>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</si>
  <si>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</si>
  <si>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</si>
  <si>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</si>
  <si>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</si>
  <si>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</si>
  <si>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</si>
  <si>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</si>
  <si>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</si>
  <si>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</si>
  <si>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</si>
  <si>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</si>
  <si>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</si>
  <si>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</si>
  <si>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</si>
  <si>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</si>
  <si>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</si>
  <si>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</si>
  <si>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</si>
  <si>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</si>
  <si>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</si>
  <si>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</si>
  <si>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</si>
  <si>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</si>
  <si>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</si>
  <si>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</si>
  <si>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ACEVEDO</t>
  </si>
  <si>
    <t>Premio ALIDE 2025 a la Gestión y Modernización Tecnológica – Por el aplicativo Decision.</t>
  </si>
  <si>
    <t>2026 Q1</t>
  </si>
  <si>
    <t>2018 Q3</t>
  </si>
  <si>
    <t>Material de propagacion: Colino/Plántula // Distancia de siembra: 1,2 x 3 // Densidad de siembra - Plantas/Ha.: 2.778 // Duracion del ciclo: 15 años // Productividad/Ha/Ciclo: 76.500 kg // Inicio de Produccion desde la siembra: año 3  // Duracion de la etapa productiva: 13 años // Productividad promedio en etapa productiva  // Cultivo asociado: NA // Productividad promedio etapa productiva: 22.231 kg // % Rendimiento 1ra. Calidad: 30 // % Rendimiento 2da. Calidad: 70 (40 segunda, 20 tercera y 10 cuarta) // Precio de venta ponderado por calidad: $6.716 // Valor Jornal: $82.895 // Otros: NA</t>
  </si>
  <si>
    <t>El presente documento corresponde a una actualización del documento PDF de la AgroGuía correspondiente a Pitahaya Amarilla Huila Acevedo publicada en la página web, y consta de las siguientes partes:</t>
  </si>
  <si>
    <t>- Flujo anualizado de los ingresos (precio y rendimiento) y los costos de producción para una hectárea de
Pitahaya Amarilla Huila Acevedo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</si>
  <si>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Acevedo.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</si>
  <si>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</si>
  <si>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</si>
  <si>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</si>
  <si>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</si>
  <si>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Acevedo.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</si>
  <si>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</si>
  <si>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</si>
  <si>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Acevedo, en lo que respecta a la mano de obra incluye actividades como la preparación del terreno, la siembra, el trazado y el ahoyado, entre otras, y ascienden a un total de $2,7 millones de pesos (equivalente a 32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</si>
  <si>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Acevedo, en lo que respecta a la mano de obra incluye actividades como la fertilización, riego, control de malezas, plagas y enfermedades, entre otras, y ascienden a un total de $38,1 millones de pesos (equivalente a 455 jornales). En cuanto a los insumos, se incluyen los fertilizantes, plaguicidas, transportes, entre otras, que en conjunto ascienden a  $11,5 millones.</t>
  </si>
  <si>
    <t>Nota 1: en caso de utilizar esta información para el desarrollo de otras publicaciones, por favor citar FINAGRO, "Agro Guía - Marcos de Referencia Agroeconómicos"</t>
  </si>
  <si>
    <t>Los costos totales del ciclo para esta actualización (2026 Q1) equivalen a $367,2 millones, en comparación con los costos del marco original que ascienden a $150,6 millones, (mes de publicación del marco: julio - 2018).
La rentabilidad actualizada (2026 Q1) bajó frente a la rentabilidad de la primera AgroGuía, pasando del 65,7% al 163,3%. Mientras que el crecimiento de los costos fue del 243,9%, el crecimiento de los ingresos fue del 220,2%.</t>
  </si>
  <si>
    <t>En cuanto a los costos de mano de obra de la AgroGuía actualizada, se destaca la participación de cosecha y beneficio seguido de tutorado, que representan el 36% y el 19% del costo total, respectivamente. En cuanto a los costos de insumos, se destaca la participación de fertilización seguido de cosecha y beneficio, que representan el 42% y el 29% del costo total, respectivamente.</t>
  </si>
  <si>
    <t>A continuación, se presenta la desagregación de los costos de mano de obra e insumos según las diferentes actividades vinculadas a la producción de PITAHAYA AMARILLA HUILA ACEVEDO</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</si>
  <si>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</si>
  <si>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42% y el 29% del costo total, respectivamente.</t>
  </si>
  <si>
    <t>En cuanto a los costos de mano de obra, se destaca la participación de cosecha y beneficio segido por tutorado que representan el 36% y el 19% del costo total, respectivamente.</t>
  </si>
  <si>
    <t>En cuanto a los costos de insumos, se destaca la participación de fertilización segido por cosecha y beneficio que representan el 42% y el 29% del costo total, respectivamente.</t>
  </si>
  <si>
    <t>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</si>
  <si>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respectivamente.En cuanto a los costos de insumos, se destaca la participación de fertilización segido por cosecha y beneficio que representan el 40% y el 27% del costo total, respectivamente.</t>
  </si>
  <si>
    <t>De acuerdo con el comportamiento histórico del sistema productivo, se efectuó un análisis de sensibilidad del margen de utilidad obtenido en la producción de PITAHAYA AMARILLA HUILA ACEVEDO, frente a diferentes escenarios de variación de precios de venta en finca y rendimientos probables (kg/ha).</t>
  </si>
  <si>
    <t>Con un precio ponderado de COP $ 6.691/kg y con un rendimiento por hectárea de 144.500 kg por ciclo; el margen de utilidad obtenido en la producción de pitahaya amarilla (centro) huila es del 62%.</t>
  </si>
  <si>
    <t>El precio mínimo ponderado para cubrir los costos de producción, con un rendimiento de 144.500 kg para todo el ciclo de producción, es COP $ 2.542/kg.</t>
  </si>
  <si>
    <t>El rendimiento mínimo por ha/ciclo para cubrir los costos de producción, con un precio ponderado de COP $ 6.691, es de 54.889 kg/ha para todo el ciclo.</t>
  </si>
  <si>
    <t>El siguiente cuadro presenta diferentes escenarios de rentabilidad para el sistema productivo de PITAHAYA AMARILLA HUILA ACEVEDO,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</si>
</sst>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0AD962E-ACF2-4A7D-3D8E-481434E33B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4CBEBA4-A38F-D163-FF11-839C45D376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7E8E724-7F65-EF92-5377-D6A5DF36420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DA6AE397-3B7D-E737-A6AF-2B7ACC0DCE9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1409BDF-2FE6-3462-EAB0-1AF39E8291C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C8D4EA4-F30B-95EC-49D6-A1DF8AC5B6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35389CE-7FEB-64B9-BF1F-A222F7DAFD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65EEA63-7C08-C8D3-E65E-A2521F35C8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5C31DACE-125E-7456-E30C-B8E72CEA15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8B0BB67-2F2F-9D7C-CD53-4940C1BCC2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2682.11</v>
      </c>
      <c r="C7" s="22">
        <v>38112.49</v>
      </c>
      <c r="D7" s="22">
        <v>6034.75</v>
      </c>
      <c r="E7" s="22">
        <v>6411.56</v>
      </c>
      <c r="F7" s="22">
        <v>9554.06</v>
      </c>
      <c r="G7" s="22">
        <v>9554.06</v>
      </c>
      <c r="H7" s="22">
        <v>9554.06</v>
      </c>
      <c r="I7" s="22">
        <v>9554.06</v>
      </c>
      <c r="J7" s="22">
        <v>9554.06</v>
      </c>
      <c r="K7" s="22">
        <v>9554.06</v>
      </c>
      <c r="L7" s="22">
        <v>9554.06</v>
      </c>
      <c r="M7" s="22">
        <v>9554.06</v>
      </c>
      <c r="N7" s="22">
        <v>9554.06</v>
      </c>
      <c r="O7" s="22">
        <v>9554.06</v>
      </c>
      <c r="P7" s="22">
        <v>8716.06</v>
      </c>
      <c r="Q7" s="22">
        <v>8716.06</v>
      </c>
      <c r="R7" s="22">
        <v>0</v>
      </c>
      <c r="S7" s="22">
        <v>0</v>
      </c>
      <c r="T7" s="22">
        <v>0</v>
      </c>
      <c r="U7" s="22">
        <v>0</v>
      </c>
      <c r="V7" s="22">
        <v>0</v>
      </c>
      <c r="W7" s="22">
        <v>0</v>
      </c>
      <c r="X7" s="22">
        <v>0</v>
      </c>
      <c r="Y7" s="22">
        <v>0</v>
      </c>
      <c r="Z7" s="22">
        <v>0</v>
      </c>
      <c r="AA7" s="22">
        <v>0</v>
      </c>
      <c r="AB7" s="22">
        <v>0</v>
      </c>
      <c r="AC7" s="22">
        <v>0</v>
      </c>
      <c r="AD7" s="22">
        <v>0</v>
      </c>
      <c r="AE7" s="22">
        <v>0</v>
      </c>
      <c r="AF7" s="22">
        <v>0</v>
      </c>
      <c r="AG7" s="22">
        <v>166213.69</v>
      </c>
      <c r="AH7" s="23">
        <v>0.45259369489859769</v>
      </c>
    </row>
    <row r="8" spans="1:34" x14ac:dyDescent="0.25">
      <c r="A8" s="5" t="s">
        <v>101</v>
      </c>
      <c r="B8" s="22">
        <v>323.37</v>
      </c>
      <c r="C8" s="22">
        <v>11547.99</v>
      </c>
      <c r="D8" s="22">
        <v>7195.77</v>
      </c>
      <c r="E8" s="22">
        <v>9924.2000000000007</v>
      </c>
      <c r="F8" s="22">
        <v>14471.57</v>
      </c>
      <c r="G8" s="22">
        <v>14471.57</v>
      </c>
      <c r="H8" s="22">
        <v>14471.57</v>
      </c>
      <c r="I8" s="22">
        <v>14471.57</v>
      </c>
      <c r="J8" s="22">
        <v>14471.57</v>
      </c>
      <c r="K8" s="22">
        <v>14471.57</v>
      </c>
      <c r="L8" s="22">
        <v>14471.57</v>
      </c>
      <c r="M8" s="22">
        <v>14471.57</v>
      </c>
      <c r="N8" s="22">
        <v>14471.57</v>
      </c>
      <c r="O8" s="22">
        <v>14471.57</v>
      </c>
      <c r="P8" s="22">
        <v>13663.14</v>
      </c>
      <c r="Q8" s="22">
        <v>13663.14</v>
      </c>
      <c r="R8" s="22">
        <v>0</v>
      </c>
      <c r="S8" s="22">
        <v>0</v>
      </c>
      <c r="T8" s="22">
        <v>0</v>
      </c>
      <c r="U8" s="22">
        <v>0</v>
      </c>
      <c r="V8" s="22">
        <v>0</v>
      </c>
      <c r="W8" s="22">
        <v>0</v>
      </c>
      <c r="X8" s="22">
        <v>0</v>
      </c>
      <c r="Y8" s="22">
        <v>0</v>
      </c>
      <c r="Z8" s="22">
        <v>0</v>
      </c>
      <c r="AA8" s="22">
        <v>0</v>
      </c>
      <c r="AB8" s="22">
        <v>0</v>
      </c>
      <c r="AC8" s="22">
        <v>0</v>
      </c>
      <c r="AD8" s="22">
        <v>0</v>
      </c>
      <c r="AE8" s="22">
        <v>0</v>
      </c>
      <c r="AF8" s="22">
        <v>0</v>
      </c>
      <c r="AG8" s="22">
        <v>201033.34</v>
      </c>
      <c r="AH8" s="23">
        <v>0.54740630510140242</v>
      </c>
    </row>
    <row r="9" spans="1:34" x14ac:dyDescent="0.25">
      <c r="A9" s="9" t="s">
        <v>100</v>
      </c>
      <c r="B9" s="22">
        <v>3005.49</v>
      </c>
      <c r="C9" s="22">
        <v>49660.480000000003</v>
      </c>
      <c r="D9" s="22">
        <v>13230.53</v>
      </c>
      <c r="E9" s="22">
        <v>16335.76</v>
      </c>
      <c r="F9" s="22">
        <v>24025.64</v>
      </c>
      <c r="G9" s="22">
        <v>24025.64</v>
      </c>
      <c r="H9" s="22">
        <v>24025.64</v>
      </c>
      <c r="I9" s="22">
        <v>24025.64</v>
      </c>
      <c r="J9" s="22">
        <v>24025.64</v>
      </c>
      <c r="K9" s="22">
        <v>24025.64</v>
      </c>
      <c r="L9" s="22">
        <v>24025.64</v>
      </c>
      <c r="M9" s="22">
        <v>24025.64</v>
      </c>
      <c r="N9" s="22">
        <v>24025.64</v>
      </c>
      <c r="O9" s="22">
        <v>24025.64</v>
      </c>
      <c r="P9" s="22">
        <v>22379.200000000001</v>
      </c>
      <c r="Q9" s="22">
        <v>22379.200000000001</v>
      </c>
      <c r="R9" s="22">
        <v>0</v>
      </c>
      <c r="S9" s="22">
        <v>0</v>
      </c>
      <c r="T9" s="22">
        <v>0</v>
      </c>
      <c r="U9" s="22">
        <v>0</v>
      </c>
      <c r="V9" s="22">
        <v>0</v>
      </c>
      <c r="W9" s="22">
        <v>0</v>
      </c>
      <c r="X9" s="22">
        <v>0</v>
      </c>
      <c r="Y9" s="22">
        <v>0</v>
      </c>
      <c r="Z9" s="22">
        <v>0</v>
      </c>
      <c r="AA9" s="22">
        <v>0</v>
      </c>
      <c r="AB9" s="22">
        <v>0</v>
      </c>
      <c r="AC9" s="22">
        <v>0</v>
      </c>
      <c r="AD9" s="22">
        <v>0</v>
      </c>
      <c r="AE9" s="22">
        <v>0</v>
      </c>
      <c r="AF9" s="22">
        <v>0</v>
      </c>
      <c r="AG9" s="22">
        <v>367247.03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1350</v>
      </c>
      <c r="F11" s="24">
        <v>3600</v>
      </c>
      <c r="G11" s="24">
        <v>3600</v>
      </c>
      <c r="H11" s="24">
        <v>3600</v>
      </c>
      <c r="I11" s="24">
        <v>3600</v>
      </c>
      <c r="J11" s="24">
        <v>3600</v>
      </c>
      <c r="K11" s="24">
        <v>3600</v>
      </c>
      <c r="L11" s="24">
        <v>3600</v>
      </c>
      <c r="M11" s="24">
        <v>3600</v>
      </c>
      <c r="N11" s="24">
        <v>3600</v>
      </c>
      <c r="O11" s="24">
        <v>3600</v>
      </c>
      <c r="P11" s="24">
        <v>3000</v>
      </c>
      <c r="Q11" s="24">
        <v>3000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43350</v>
      </c>
      <c r="AH11" s="28"/>
    </row>
    <row r="12" spans="1:34" x14ac:dyDescent="0.25">
      <c r="A12" s="5" t="s">
        <v>19</v>
      </c>
      <c r="B12" s="24"/>
      <c r="C12" s="24">
        <v>0</v>
      </c>
      <c r="D12" s="24">
        <v>0</v>
      </c>
      <c r="E12" s="24">
        <v>1800</v>
      </c>
      <c r="F12" s="24">
        <v>4800</v>
      </c>
      <c r="G12" s="24">
        <v>4800</v>
      </c>
      <c r="H12" s="24">
        <v>4800</v>
      </c>
      <c r="I12" s="24">
        <v>4800</v>
      </c>
      <c r="J12" s="24">
        <v>4800</v>
      </c>
      <c r="K12" s="24">
        <v>4800</v>
      </c>
      <c r="L12" s="24">
        <v>4800</v>
      </c>
      <c r="M12" s="24">
        <v>4800</v>
      </c>
      <c r="N12" s="24">
        <v>4800</v>
      </c>
      <c r="O12" s="24">
        <v>4800</v>
      </c>
      <c r="P12" s="24">
        <v>2000</v>
      </c>
      <c r="Q12" s="24">
        <v>2000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53800</v>
      </c>
      <c r="AH12" s="28"/>
    </row>
    <row r="13" spans="1:34" x14ac:dyDescent="0.25">
      <c r="A13" s="5" t="s">
        <v>18</v>
      </c>
      <c r="B13" s="24"/>
      <c r="C13" s="24">
        <v>0</v>
      </c>
      <c r="D13" s="24">
        <v>0</v>
      </c>
      <c r="E13" s="24">
        <v>900</v>
      </c>
      <c r="F13" s="24">
        <v>2400</v>
      </c>
      <c r="G13" s="24">
        <v>2400</v>
      </c>
      <c r="H13" s="24">
        <v>2400</v>
      </c>
      <c r="I13" s="24">
        <v>2400</v>
      </c>
      <c r="J13" s="24">
        <v>2400</v>
      </c>
      <c r="K13" s="24">
        <v>2400</v>
      </c>
      <c r="L13" s="24">
        <v>2400</v>
      </c>
      <c r="M13" s="24">
        <v>2400</v>
      </c>
      <c r="N13" s="24">
        <v>2400</v>
      </c>
      <c r="O13" s="24">
        <v>2400</v>
      </c>
      <c r="P13" s="24">
        <v>4000</v>
      </c>
      <c r="Q13" s="24">
        <v>4000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32900</v>
      </c>
      <c r="AH13" s="28"/>
    </row>
    <row r="14" spans="1:34" x14ac:dyDescent="0.25">
      <c r="A14" s="5" t="s">
        <v>17</v>
      </c>
      <c r="B14" s="24"/>
      <c r="C14" s="24">
        <v>0</v>
      </c>
      <c r="D14" s="24">
        <v>0</v>
      </c>
      <c r="E14" s="24">
        <v>450</v>
      </c>
      <c r="F14" s="24">
        <v>1200</v>
      </c>
      <c r="G14" s="24">
        <v>1200</v>
      </c>
      <c r="H14" s="24">
        <v>1200</v>
      </c>
      <c r="I14" s="24">
        <v>1200</v>
      </c>
      <c r="J14" s="24">
        <v>1200</v>
      </c>
      <c r="K14" s="24">
        <v>1200</v>
      </c>
      <c r="L14" s="24">
        <v>1200</v>
      </c>
      <c r="M14" s="24">
        <v>1200</v>
      </c>
      <c r="N14" s="24">
        <v>1200</v>
      </c>
      <c r="O14" s="24">
        <v>1200</v>
      </c>
      <c r="P14" s="24">
        <v>1000</v>
      </c>
      <c r="Q14" s="24">
        <v>1000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14450</v>
      </c>
      <c r="AH14" s="28"/>
    </row>
    <row r="15" spans="1:34" x14ac:dyDescent="0.25">
      <c r="A15" s="5" t="s">
        <v>16</v>
      </c>
      <c r="B15" s="25"/>
      <c r="C15" s="25">
        <v>0</v>
      </c>
      <c r="D15" s="25">
        <v>0</v>
      </c>
      <c r="E15" s="25">
        <v>11.01</v>
      </c>
      <c r="F15" s="25">
        <v>11.01</v>
      </c>
      <c r="G15" s="25">
        <v>11.01</v>
      </c>
      <c r="H15" s="25">
        <v>11.01</v>
      </c>
      <c r="I15" s="25">
        <v>11.01</v>
      </c>
      <c r="J15" s="25">
        <v>11.01</v>
      </c>
      <c r="K15" s="25">
        <v>11.01</v>
      </c>
      <c r="L15" s="25">
        <v>11.01</v>
      </c>
      <c r="M15" s="25">
        <v>11.01</v>
      </c>
      <c r="N15" s="25">
        <v>11.01</v>
      </c>
      <c r="O15" s="25">
        <v>11.01</v>
      </c>
      <c r="P15" s="25">
        <v>11.01</v>
      </c>
      <c r="Q15" s="25">
        <v>11.01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11.01</v>
      </c>
      <c r="AH15" s="28"/>
    </row>
    <row r="16" spans="1:34" x14ac:dyDescent="0.25">
      <c r="A16" s="5" t="s">
        <v>15</v>
      </c>
      <c r="B16" s="25"/>
      <c r="C16" s="25">
        <v>0</v>
      </c>
      <c r="D16" s="25">
        <v>0</v>
      </c>
      <c r="E16" s="25">
        <v>6.6059999999999999</v>
      </c>
      <c r="F16" s="25">
        <v>6.6059999999999999</v>
      </c>
      <c r="G16" s="25">
        <v>6.6059999999999999</v>
      </c>
      <c r="H16" s="25">
        <v>6.6059999999999999</v>
      </c>
      <c r="I16" s="25">
        <v>6.6059999999999999</v>
      </c>
      <c r="J16" s="25">
        <v>6.6059999999999999</v>
      </c>
      <c r="K16" s="25">
        <v>6.6059999999999999</v>
      </c>
      <c r="L16" s="25">
        <v>6.6059999999999999</v>
      </c>
      <c r="M16" s="25">
        <v>6.6059999999999999</v>
      </c>
      <c r="N16" s="25">
        <v>6.6059999999999999</v>
      </c>
      <c r="O16" s="25">
        <v>6.6059999999999999</v>
      </c>
      <c r="P16" s="25">
        <v>6.6059999999999999</v>
      </c>
      <c r="Q16" s="25">
        <v>6.6059999999999999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6.6059999999999999</v>
      </c>
      <c r="AH16" s="28"/>
    </row>
    <row r="17" spans="1:34" x14ac:dyDescent="0.25">
      <c r="A17" s="5" t="s">
        <v>14</v>
      </c>
      <c r="B17" s="25"/>
      <c r="C17" s="25">
        <v>0</v>
      </c>
      <c r="D17" s="25">
        <v>0</v>
      </c>
      <c r="E17" s="25">
        <v>3.3029999999999999</v>
      </c>
      <c r="F17" s="25">
        <v>3.3029999999999999</v>
      </c>
      <c r="G17" s="25">
        <v>3.3029999999999999</v>
      </c>
      <c r="H17" s="25">
        <v>3.3029999999999999</v>
      </c>
      <c r="I17" s="25">
        <v>3.3029999999999999</v>
      </c>
      <c r="J17" s="25">
        <v>3.3029999999999999</v>
      </c>
      <c r="K17" s="25">
        <v>3.3029999999999999</v>
      </c>
      <c r="L17" s="25">
        <v>3.3029999999999999</v>
      </c>
      <c r="M17" s="25">
        <v>3.3029999999999999</v>
      </c>
      <c r="N17" s="25">
        <v>3.3029999999999999</v>
      </c>
      <c r="O17" s="25">
        <v>3.3029999999999999</v>
      </c>
      <c r="P17" s="25">
        <v>3.3029999999999999</v>
      </c>
      <c r="Q17" s="25">
        <v>3.3029999999999999</v>
      </c>
      <c r="R17" s="25">
        <v>0</v>
      </c>
      <c r="S17" s="25">
        <v>0</v>
      </c>
      <c r="T17" s="25">
        <v>0</v>
      </c>
      <c r="U17" s="25">
        <v>0</v>
      </c>
      <c r="V17" s="25">
        <v>0</v>
      </c>
      <c r="W17" s="25">
        <v>0</v>
      </c>
      <c r="X17" s="25">
        <v>0</v>
      </c>
      <c r="Y17" s="25">
        <v>0</v>
      </c>
      <c r="Z17" s="25">
        <v>0</v>
      </c>
      <c r="AA17" s="25">
        <v>0</v>
      </c>
      <c r="AB17" s="25">
        <v>0</v>
      </c>
      <c r="AC17" s="25">
        <v>0</v>
      </c>
      <c r="AD17" s="25">
        <v>0</v>
      </c>
      <c r="AE17" s="25">
        <v>0</v>
      </c>
      <c r="AF17" s="25">
        <v>0</v>
      </c>
      <c r="AG17" s="25">
        <v>3.3029999999999999</v>
      </c>
      <c r="AH17" s="28"/>
    </row>
    <row r="18" spans="1:34" x14ac:dyDescent="0.25">
      <c r="A18" s="5" t="s">
        <v>13</v>
      </c>
      <c r="B18" s="25"/>
      <c r="C18" s="25">
        <v>0</v>
      </c>
      <c r="D18" s="25">
        <v>0</v>
      </c>
      <c r="E18" s="25">
        <v>1.762</v>
      </c>
      <c r="F18" s="25">
        <v>1.762</v>
      </c>
      <c r="G18" s="25">
        <v>1.762</v>
      </c>
      <c r="H18" s="25">
        <v>1.762</v>
      </c>
      <c r="I18" s="25">
        <v>1.762</v>
      </c>
      <c r="J18" s="25">
        <v>1.762</v>
      </c>
      <c r="K18" s="25">
        <v>1.762</v>
      </c>
      <c r="L18" s="25">
        <v>1.762</v>
      </c>
      <c r="M18" s="25">
        <v>1.762</v>
      </c>
      <c r="N18" s="25">
        <v>1.762</v>
      </c>
      <c r="O18" s="25">
        <v>1.762</v>
      </c>
      <c r="P18" s="25">
        <v>1.762</v>
      </c>
      <c r="Q18" s="25">
        <v>1.762</v>
      </c>
      <c r="R18" s="25">
        <v>0</v>
      </c>
      <c r="S18" s="25">
        <v>0</v>
      </c>
      <c r="T18" s="25">
        <v>0</v>
      </c>
      <c r="U18" s="25">
        <v>0</v>
      </c>
      <c r="V18" s="25">
        <v>0</v>
      </c>
      <c r="W18" s="25">
        <v>0</v>
      </c>
      <c r="X18" s="25">
        <v>0</v>
      </c>
      <c r="Y18" s="25">
        <v>0</v>
      </c>
      <c r="Z18" s="25">
        <v>0</v>
      </c>
      <c r="AA18" s="25">
        <v>0</v>
      </c>
      <c r="AB18" s="25">
        <v>0</v>
      </c>
      <c r="AC18" s="25">
        <v>0</v>
      </c>
      <c r="AD18" s="25">
        <v>0</v>
      </c>
      <c r="AE18" s="25">
        <v>0</v>
      </c>
      <c r="AF18" s="25">
        <v>0</v>
      </c>
      <c r="AG18" s="25">
        <v>1.762</v>
      </c>
      <c r="AH18" s="28"/>
    </row>
    <row r="19" spans="1:34" x14ac:dyDescent="0.25">
      <c r="A19" s="4" t="s">
        <v>117</v>
      </c>
      <c r="B19" s="22"/>
      <c r="C19" s="22">
        <v>0</v>
      </c>
      <c r="D19" s="22">
        <v>0</v>
      </c>
      <c r="E19" s="22">
        <v>30519.9</v>
      </c>
      <c r="F19" s="22">
        <v>81386.399999999994</v>
      </c>
      <c r="G19" s="22">
        <v>81386.399999999994</v>
      </c>
      <c r="H19" s="22">
        <v>81386.399999999994</v>
      </c>
      <c r="I19" s="22">
        <v>81386.399999999994</v>
      </c>
      <c r="J19" s="22">
        <v>81386.399999999994</v>
      </c>
      <c r="K19" s="22">
        <v>81386.399999999994</v>
      </c>
      <c r="L19" s="22">
        <v>81386.399999999994</v>
      </c>
      <c r="M19" s="22">
        <v>81386.399999999994</v>
      </c>
      <c r="N19" s="22">
        <v>81386.399999999994</v>
      </c>
      <c r="O19" s="22">
        <v>81386.399999999994</v>
      </c>
      <c r="P19" s="22">
        <v>61216</v>
      </c>
      <c r="Q19" s="22">
        <v>61216</v>
      </c>
      <c r="R19" s="22">
        <v>0</v>
      </c>
      <c r="S19" s="22">
        <v>0</v>
      </c>
      <c r="T19" s="22">
        <v>0</v>
      </c>
      <c r="U19" s="22">
        <v>0</v>
      </c>
      <c r="V19" s="22">
        <v>0</v>
      </c>
      <c r="W19" s="22">
        <v>0</v>
      </c>
      <c r="X19" s="22">
        <v>0</v>
      </c>
      <c r="Y19" s="22">
        <v>0</v>
      </c>
      <c r="Z19" s="22">
        <v>0</v>
      </c>
      <c r="AA19" s="22">
        <v>0</v>
      </c>
      <c r="AB19" s="22">
        <v>0</v>
      </c>
      <c r="AC19" s="22">
        <v>0</v>
      </c>
      <c r="AD19" s="22">
        <v>0</v>
      </c>
      <c r="AE19" s="22">
        <v>0</v>
      </c>
      <c r="AF19" s="22">
        <v>0</v>
      </c>
      <c r="AG19" s="22">
        <v>966815.9</v>
      </c>
      <c r="AH19" s="28"/>
    </row>
    <row r="20" spans="1:34" x14ac:dyDescent="0.25">
      <c r="A20" s="3" t="s">
        <v>11</v>
      </c>
      <c r="B20" s="26">
        <v>-3005.49</v>
      </c>
      <c r="C20" s="26">
        <v>-49660.480000000003</v>
      </c>
      <c r="D20" s="26">
        <v>-13230.53</v>
      </c>
      <c r="E20" s="26">
        <v>14184.14</v>
      </c>
      <c r="F20" s="26">
        <v>57360.76</v>
      </c>
      <c r="G20" s="26">
        <v>57360.76</v>
      </c>
      <c r="H20" s="26">
        <v>57360.76</v>
      </c>
      <c r="I20" s="26">
        <v>57360.76</v>
      </c>
      <c r="J20" s="26">
        <v>57360.76</v>
      </c>
      <c r="K20" s="26">
        <v>57360.76</v>
      </c>
      <c r="L20" s="26">
        <v>57360.76</v>
      </c>
      <c r="M20" s="26">
        <v>57360.76</v>
      </c>
      <c r="N20" s="26">
        <v>57360.76</v>
      </c>
      <c r="O20" s="26">
        <v>57360.76</v>
      </c>
      <c r="P20" s="26">
        <v>38836.800000000003</v>
      </c>
      <c r="Q20" s="26">
        <v>38836.800000000003</v>
      </c>
      <c r="R20" s="26">
        <v>0</v>
      </c>
      <c r="S20" s="26">
        <v>0</v>
      </c>
      <c r="T20" s="26">
        <v>0</v>
      </c>
      <c r="U20" s="26">
        <v>0</v>
      </c>
      <c r="V20" s="26">
        <v>0</v>
      </c>
      <c r="W20" s="26">
        <v>0</v>
      </c>
      <c r="X20" s="26">
        <v>0</v>
      </c>
      <c r="Y20" s="26">
        <v>0</v>
      </c>
      <c r="Z20" s="26">
        <v>0</v>
      </c>
      <c r="AA20" s="26">
        <v>0</v>
      </c>
      <c r="AB20" s="26">
        <v>0</v>
      </c>
      <c r="AC20" s="26">
        <v>0</v>
      </c>
      <c r="AD20" s="26">
        <v>0</v>
      </c>
      <c r="AE20" s="26">
        <v>0</v>
      </c>
      <c r="AF20" s="26">
        <v>0</v>
      </c>
      <c r="AG20" s="26">
        <v>599568.87</v>
      </c>
      <c r="AH20" s="31"/>
    </row>
    <row r="21" spans="1:34" x14ac:dyDescent="0.25">
      <c r="J21" s="19"/>
      <c r="AG21" s="88">
        <v>1.6326037470217818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17035</v>
      </c>
      <c r="D121" s="70">
        <v>2520</v>
      </c>
      <c r="E121" s="70">
        <v>2677.5</v>
      </c>
      <c r="F121" s="70">
        <v>3990</v>
      </c>
      <c r="G121" s="70">
        <v>3990</v>
      </c>
      <c r="H121" s="95">
        <v>3990</v>
      </c>
      <c r="I121" s="70">
        <v>3990</v>
      </c>
      <c r="J121" s="70">
        <v>3990</v>
      </c>
      <c r="K121" s="70">
        <v>3990</v>
      </c>
      <c r="L121" s="70">
        <v>3990</v>
      </c>
      <c r="M121" s="70">
        <v>3990</v>
      </c>
      <c r="N121" s="70">
        <v>3990</v>
      </c>
      <c r="O121" s="70">
        <v>3990</v>
      </c>
      <c r="P121" s="70">
        <v>3640</v>
      </c>
      <c r="Q121" s="70">
        <v>3640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69412.5</v>
      </c>
      <c r="AH121" s="71">
        <v>0.46095764303134645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4692.25</v>
      </c>
      <c r="D122" s="70">
        <v>3119</v>
      </c>
      <c r="E122" s="70">
        <v>4131.5</v>
      </c>
      <c r="F122" s="70">
        <v>5819</v>
      </c>
      <c r="G122" s="70">
        <v>5819</v>
      </c>
      <c r="H122" s="95">
        <v>5819</v>
      </c>
      <c r="I122" s="70">
        <v>5819</v>
      </c>
      <c r="J122" s="70">
        <v>5819</v>
      </c>
      <c r="K122" s="70">
        <v>5819</v>
      </c>
      <c r="L122" s="70">
        <v>5819</v>
      </c>
      <c r="M122" s="70">
        <v>5819</v>
      </c>
      <c r="N122" s="70">
        <v>5819</v>
      </c>
      <c r="O122" s="70">
        <v>5819</v>
      </c>
      <c r="P122" s="70">
        <v>5519</v>
      </c>
      <c r="Q122" s="70">
        <v>5519</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81170.75</v>
      </c>
      <c r="AH122" s="71">
        <v>0.53904235696865355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21727.25</v>
      </c>
      <c r="D123" s="70">
        <v>5639</v>
      </c>
      <c r="E123" s="70">
        <v>6809</v>
      </c>
      <c r="F123" s="70">
        <v>9809</v>
      </c>
      <c r="G123" s="70">
        <v>9809</v>
      </c>
      <c r="H123" s="95">
        <v>9809</v>
      </c>
      <c r="I123" s="70">
        <v>9809</v>
      </c>
      <c r="J123" s="70">
        <v>9809</v>
      </c>
      <c r="K123" s="70">
        <v>9809</v>
      </c>
      <c r="L123" s="70">
        <v>9809</v>
      </c>
      <c r="M123" s="70">
        <v>9809</v>
      </c>
      <c r="N123" s="70">
        <v>9809</v>
      </c>
      <c r="O123" s="70">
        <v>9809</v>
      </c>
      <c r="P123" s="70">
        <v>9159</v>
      </c>
      <c r="Q123" s="70">
        <v>9159</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150583.25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1350</v>
      </c>
      <c r="F125" s="73">
        <v>3600</v>
      </c>
      <c r="G125" s="73">
        <v>3600</v>
      </c>
      <c r="H125" s="96">
        <v>3600</v>
      </c>
      <c r="I125" s="73">
        <v>3600</v>
      </c>
      <c r="J125" s="73">
        <v>3600</v>
      </c>
      <c r="K125" s="73">
        <v>3600</v>
      </c>
      <c r="L125" s="73">
        <v>3600</v>
      </c>
      <c r="M125" s="73">
        <v>3600</v>
      </c>
      <c r="N125" s="73">
        <v>3600</v>
      </c>
      <c r="O125" s="73">
        <v>3600</v>
      </c>
      <c r="P125" s="73">
        <v>3000</v>
      </c>
      <c r="Q125" s="73">
        <v>3000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43350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1800</v>
      </c>
      <c r="F126" s="73">
        <v>4800</v>
      </c>
      <c r="G126" s="73">
        <v>4800</v>
      </c>
      <c r="H126" s="73">
        <v>4800</v>
      </c>
      <c r="I126" s="73">
        <v>4800</v>
      </c>
      <c r="J126" s="73">
        <v>4800</v>
      </c>
      <c r="K126" s="73">
        <v>4800</v>
      </c>
      <c r="L126" s="73">
        <v>4800</v>
      </c>
      <c r="M126" s="73">
        <v>4800</v>
      </c>
      <c r="N126" s="73">
        <v>4800</v>
      </c>
      <c r="O126" s="73">
        <v>4800</v>
      </c>
      <c r="P126" s="73">
        <v>2000</v>
      </c>
      <c r="Q126" s="73">
        <v>2000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53800</v>
      </c>
      <c r="AH126" s="63"/>
    </row>
    <row r="127" spans="1:62" s="21" customFormat="1" x14ac:dyDescent="0.25">
      <c r="A127" s="68" t="s">
        <v>18</v>
      </c>
      <c r="B127" s="73"/>
      <c r="C127" s="73">
        <v>0</v>
      </c>
      <c r="D127" s="73">
        <v>0</v>
      </c>
      <c r="E127" s="73">
        <v>900</v>
      </c>
      <c r="F127" s="73">
        <v>2400</v>
      </c>
      <c r="G127" s="73">
        <v>2400</v>
      </c>
      <c r="H127" s="73">
        <v>2400</v>
      </c>
      <c r="I127" s="73">
        <v>2400</v>
      </c>
      <c r="J127" s="73">
        <v>2400</v>
      </c>
      <c r="K127" s="73">
        <v>2400</v>
      </c>
      <c r="L127" s="73">
        <v>2400</v>
      </c>
      <c r="M127" s="73">
        <v>2400</v>
      </c>
      <c r="N127" s="73">
        <v>2400</v>
      </c>
      <c r="O127" s="73">
        <v>2400</v>
      </c>
      <c r="P127" s="73">
        <v>4000</v>
      </c>
      <c r="Q127" s="73">
        <v>4000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32900</v>
      </c>
      <c r="AH127" s="63"/>
    </row>
    <row r="128" spans="1:62" s="21" customFormat="1" x14ac:dyDescent="0.25">
      <c r="A128" s="68" t="s">
        <v>17</v>
      </c>
      <c r="B128" s="73"/>
      <c r="C128" s="73">
        <v>0</v>
      </c>
      <c r="D128" s="73">
        <v>0</v>
      </c>
      <c r="E128" s="73">
        <v>450</v>
      </c>
      <c r="F128" s="73">
        <v>1200</v>
      </c>
      <c r="G128" s="73">
        <v>1200</v>
      </c>
      <c r="H128" s="73">
        <v>1200</v>
      </c>
      <c r="I128" s="73">
        <v>1200</v>
      </c>
      <c r="J128" s="73">
        <v>1200</v>
      </c>
      <c r="K128" s="73">
        <v>1200</v>
      </c>
      <c r="L128" s="73">
        <v>1200</v>
      </c>
      <c r="M128" s="73">
        <v>1200</v>
      </c>
      <c r="N128" s="73">
        <v>1200</v>
      </c>
      <c r="O128" s="73">
        <v>1200</v>
      </c>
      <c r="P128" s="73">
        <v>1000</v>
      </c>
      <c r="Q128" s="73">
        <v>1000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14450</v>
      </c>
      <c r="AH128" s="63"/>
    </row>
    <row r="129" spans="1:40" s="21" customFormat="1" x14ac:dyDescent="0.25">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25">
      <c r="A130" s="68" t="s">
        <v>15</v>
      </c>
      <c r="B130" s="74"/>
      <c r="C130" s="74">
        <v>3</v>
      </c>
      <c r="D130" s="74">
        <v>3</v>
      </c>
      <c r="E130" s="74">
        <v>3</v>
      </c>
      <c r="F130" s="74">
        <v>3</v>
      </c>
      <c r="G130" s="74">
        <v>3</v>
      </c>
      <c r="H130" s="74">
        <v>3</v>
      </c>
      <c r="I130" s="74">
        <v>3</v>
      </c>
      <c r="J130" s="74">
        <v>3</v>
      </c>
      <c r="K130" s="74">
        <v>3</v>
      </c>
      <c r="L130" s="74">
        <v>3</v>
      </c>
      <c r="M130" s="74">
        <v>3</v>
      </c>
      <c r="N130" s="74">
        <v>3</v>
      </c>
      <c r="O130" s="74">
        <v>3</v>
      </c>
      <c r="P130" s="74">
        <v>3</v>
      </c>
      <c r="Q130" s="74">
        <v>3</v>
      </c>
      <c r="R130" s="74">
        <v>3</v>
      </c>
      <c r="S130" s="74">
        <v>3</v>
      </c>
      <c r="T130" s="74">
        <v>3</v>
      </c>
      <c r="U130" s="74">
        <v>3</v>
      </c>
      <c r="V130" s="74">
        <v>3</v>
      </c>
      <c r="W130" s="74">
        <v>3</v>
      </c>
      <c r="X130" s="74">
        <v>3</v>
      </c>
      <c r="Y130" s="74">
        <v>3</v>
      </c>
      <c r="Z130" s="74">
        <v>3</v>
      </c>
      <c r="AA130" s="74">
        <v>3</v>
      </c>
      <c r="AB130" s="74">
        <v>3</v>
      </c>
      <c r="AC130" s="74">
        <v>3</v>
      </c>
      <c r="AD130" s="74">
        <v>3</v>
      </c>
      <c r="AE130" s="74">
        <v>3</v>
      </c>
      <c r="AF130" s="74">
        <v>3</v>
      </c>
      <c r="AG130" s="74">
        <v>3</v>
      </c>
      <c r="AH130" s="63"/>
    </row>
    <row r="131" spans="1:40" s="21" customFormat="1" x14ac:dyDescent="0.25">
      <c r="A131" s="68" t="s">
        <v>14</v>
      </c>
      <c r="B131" s="74"/>
      <c r="C131" s="74">
        <v>1.5</v>
      </c>
      <c r="D131" s="74">
        <v>1.5</v>
      </c>
      <c r="E131" s="74">
        <v>1.5</v>
      </c>
      <c r="F131" s="74">
        <v>1.5</v>
      </c>
      <c r="G131" s="74">
        <v>1.5</v>
      </c>
      <c r="H131" s="74">
        <v>1.5</v>
      </c>
      <c r="I131" s="74">
        <v>1.5</v>
      </c>
      <c r="J131" s="74">
        <v>1.5</v>
      </c>
      <c r="K131" s="74">
        <v>1.5</v>
      </c>
      <c r="L131" s="74">
        <v>1.5</v>
      </c>
      <c r="M131" s="74">
        <v>1.5</v>
      </c>
      <c r="N131" s="74">
        <v>1.5</v>
      </c>
      <c r="O131" s="74">
        <v>1.5</v>
      </c>
      <c r="P131" s="74">
        <v>1.5</v>
      </c>
      <c r="Q131" s="74">
        <v>1.5</v>
      </c>
      <c r="R131" s="74">
        <v>1.5</v>
      </c>
      <c r="S131" s="74">
        <v>1.5</v>
      </c>
      <c r="T131" s="74">
        <v>1.5</v>
      </c>
      <c r="U131" s="74">
        <v>1.5</v>
      </c>
      <c r="V131" s="74">
        <v>1.5</v>
      </c>
      <c r="W131" s="74">
        <v>1.5</v>
      </c>
      <c r="X131" s="74">
        <v>1.5</v>
      </c>
      <c r="Y131" s="74">
        <v>1.5</v>
      </c>
      <c r="Z131" s="74">
        <v>1.5</v>
      </c>
      <c r="AA131" s="74">
        <v>1.5</v>
      </c>
      <c r="AB131" s="74">
        <v>1.5</v>
      </c>
      <c r="AC131" s="74">
        <v>1.5</v>
      </c>
      <c r="AD131" s="74">
        <v>1.5</v>
      </c>
      <c r="AE131" s="74">
        <v>1.5</v>
      </c>
      <c r="AF131" s="74">
        <v>1.5</v>
      </c>
      <c r="AG131" s="74">
        <v>1.5</v>
      </c>
      <c r="AH131" s="63"/>
    </row>
    <row r="132" spans="1:40" s="21" customFormat="1" x14ac:dyDescent="0.25">
      <c r="A132" s="68" t="s">
        <v>13</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25">
      <c r="A133" s="75" t="s">
        <v>12</v>
      </c>
      <c r="B133" s="70"/>
      <c r="C133" s="70">
        <v>0</v>
      </c>
      <c r="D133" s="70">
        <v>0</v>
      </c>
      <c r="E133" s="70">
        <v>13860</v>
      </c>
      <c r="F133" s="70">
        <v>36960</v>
      </c>
      <c r="G133" s="70">
        <v>36960</v>
      </c>
      <c r="H133" s="95">
        <v>36960</v>
      </c>
      <c r="I133" s="70">
        <v>36960</v>
      </c>
      <c r="J133" s="70">
        <v>36960</v>
      </c>
      <c r="K133" s="70">
        <v>36960</v>
      </c>
      <c r="L133" s="70">
        <v>36960</v>
      </c>
      <c r="M133" s="70">
        <v>36960</v>
      </c>
      <c r="N133" s="70">
        <v>36960</v>
      </c>
      <c r="O133" s="70">
        <v>36960</v>
      </c>
      <c r="P133" s="70">
        <v>27800</v>
      </c>
      <c r="Q133" s="70">
        <v>27800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439060</v>
      </c>
      <c r="AH133" s="63"/>
    </row>
    <row r="134" spans="1:40" s="21" customFormat="1" x14ac:dyDescent="0.25">
      <c r="A134" s="66" t="s">
        <v>11</v>
      </c>
      <c r="B134" s="70"/>
      <c r="C134" s="70">
        <v>-21727.25</v>
      </c>
      <c r="D134" s="70">
        <v>-5639</v>
      </c>
      <c r="E134" s="70">
        <v>7051</v>
      </c>
      <c r="F134" s="70">
        <v>27151</v>
      </c>
      <c r="G134" s="70">
        <v>27151</v>
      </c>
      <c r="H134" s="95">
        <v>27151</v>
      </c>
      <c r="I134" s="70">
        <v>27151</v>
      </c>
      <c r="J134" s="70">
        <v>27151</v>
      </c>
      <c r="K134" s="70">
        <v>27151</v>
      </c>
      <c r="L134" s="70">
        <v>27151</v>
      </c>
      <c r="M134" s="70">
        <v>27151</v>
      </c>
      <c r="N134" s="70">
        <v>27151</v>
      </c>
      <c r="O134" s="70">
        <v>27151</v>
      </c>
      <c r="P134" s="70">
        <v>18641</v>
      </c>
      <c r="Q134" s="70">
        <v>18641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288476.75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5950000</v>
      </c>
      <c r="J5" t="s">
        <v>4</v>
      </c>
      <c r="K5" s="1">
        <v>0</v>
      </c>
      <c r="S5" s="120"/>
      <c r="T5" s="120"/>
      <c r="U5" s="120"/>
      <c r="V5" s="120"/>
      <c r="W5" s="120"/>
      <c r="X5" s="120"/>
      <c r="Y5" s="120"/>
      <c r="Z5" s="120"/>
    </row>
    <row r="6" spans="1:27" x14ac:dyDescent="0.3">
      <c r="A6" t="s">
        <v>8</v>
      </c>
      <c r="B6" s="1">
        <v>13230000</v>
      </c>
      <c r="J6" t="s">
        <v>8</v>
      </c>
      <c r="K6" s="1">
        <v>13035500</v>
      </c>
      <c r="S6" s="120"/>
      <c r="T6" s="120"/>
      <c r="U6" s="120"/>
      <c r="V6" s="120"/>
      <c r="W6" s="120"/>
      <c r="X6" s="120"/>
      <c r="Y6" s="120"/>
      <c r="Z6" s="120"/>
      <c r="AA6" s="18"/>
    </row>
    <row r="7" spans="1:27" x14ac:dyDescent="0.3">
      <c r="A7" t="s">
        <v>9</v>
      </c>
      <c r="B7" s="1">
        <v>25287500</v>
      </c>
      <c r="J7" t="s">
        <v>9</v>
      </c>
      <c r="K7" s="1">
        <v>21675000</v>
      </c>
      <c r="S7" s="120"/>
      <c r="T7" s="120"/>
      <c r="U7" s="120"/>
      <c r="V7" s="120"/>
      <c r="W7" s="120"/>
      <c r="X7" s="120"/>
      <c r="Y7" s="120"/>
      <c r="Z7" s="120"/>
      <c r="AA7" s="18"/>
    </row>
    <row r="8" spans="1:27" x14ac:dyDescent="0.3">
      <c r="A8" t="s">
        <v>7</v>
      </c>
      <c r="B8" s="1">
        <v>5110000</v>
      </c>
      <c r="J8" t="s">
        <v>7</v>
      </c>
      <c r="K8" s="1">
        <v>32703000</v>
      </c>
      <c r="S8" s="120"/>
      <c r="T8" s="120"/>
      <c r="U8" s="120"/>
      <c r="V8" s="120"/>
      <c r="W8" s="120"/>
      <c r="X8" s="120"/>
      <c r="Y8" s="120"/>
      <c r="Z8" s="120"/>
    </row>
    <row r="9" spans="1:27" x14ac:dyDescent="0.3">
      <c r="A9" t="s">
        <v>3</v>
      </c>
      <c r="B9" s="1">
        <v>1120000</v>
      </c>
      <c r="J9" t="s">
        <v>3</v>
      </c>
      <c r="K9" s="1">
        <v>120000</v>
      </c>
      <c r="S9" s="120"/>
      <c r="T9" s="120"/>
      <c r="U9" s="120"/>
      <c r="V9" s="120"/>
      <c r="W9" s="120"/>
      <c r="X9" s="120"/>
      <c r="Y9" s="120"/>
      <c r="Z9" s="120"/>
    </row>
    <row r="10" spans="1:27" x14ac:dyDescent="0.3">
      <c r="A10" t="s">
        <v>6</v>
      </c>
      <c r="B10" s="1">
        <v>0</v>
      </c>
      <c r="J10" t="s">
        <v>6</v>
      </c>
      <c r="K10" s="1">
        <v>2499750</v>
      </c>
      <c r="S10" s="120"/>
      <c r="T10" s="120"/>
      <c r="U10" s="120"/>
      <c r="V10" s="120"/>
      <c r="W10" s="120"/>
      <c r="X10" s="120"/>
      <c r="Y10" s="120"/>
      <c r="Z10" s="120"/>
    </row>
    <row r="11" spans="1:27" x14ac:dyDescent="0.3">
      <c r="A11" t="s">
        <v>5</v>
      </c>
      <c r="B11" s="1">
        <v>5215000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11137500</v>
      </c>
    </row>
    <row r="14" spans="1:27" x14ac:dyDescent="0.3">
      <c r="A14" t="s">
        <v>63</v>
      </c>
      <c r="B14" s="1">
        <v>13500000</v>
      </c>
      <c r="J14" t="s">
        <v>63</v>
      </c>
      <c r="K14" s="1">
        <v>0</v>
      </c>
    </row>
    <row r="15" spans="1:27" x14ac:dyDescent="0.3">
      <c r="A15" s="12" t="s">
        <v>64</v>
      </c>
      <c r="B15" s="13">
        <v>69412500</v>
      </c>
      <c r="J15" s="12" t="s">
        <v>64</v>
      </c>
      <c r="K15" s="13">
        <v>81170750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14248720</v>
      </c>
      <c r="J22" t="s">
        <v>4</v>
      </c>
      <c r="K22" s="1">
        <v>0</v>
      </c>
      <c r="S22" s="120"/>
      <c r="T22" s="120"/>
      <c r="U22" s="120"/>
      <c r="V22" s="120"/>
      <c r="W22" s="120"/>
      <c r="X22" s="120"/>
      <c r="Y22" s="120"/>
      <c r="Z22" s="120"/>
    </row>
    <row r="23" spans="1:26" x14ac:dyDescent="0.3">
      <c r="A23" t="s">
        <v>8</v>
      </c>
      <c r="B23" s="1">
        <v>31682448</v>
      </c>
      <c r="J23" t="s">
        <v>8</v>
      </c>
      <c r="K23" s="1">
        <v>21644788</v>
      </c>
      <c r="S23" s="120"/>
      <c r="T23" s="120"/>
      <c r="U23" s="120"/>
      <c r="V23" s="120"/>
      <c r="W23" s="120"/>
      <c r="X23" s="120"/>
      <c r="Y23" s="120"/>
      <c r="Z23" s="120"/>
    </row>
    <row r="24" spans="1:26" ht="14.55" customHeight="1" x14ac:dyDescent="0.3">
      <c r="A24" t="s">
        <v>9</v>
      </c>
      <c r="B24" s="1">
        <v>60545500</v>
      </c>
      <c r="J24" t="s">
        <v>9</v>
      </c>
      <c r="K24" s="1">
        <v>58409292.993630543</v>
      </c>
      <c r="S24" s="120"/>
      <c r="T24" s="120"/>
      <c r="U24" s="120"/>
      <c r="V24" s="120"/>
      <c r="W24" s="120"/>
      <c r="X24" s="120"/>
      <c r="Y24" s="120"/>
      <c r="Z24" s="120"/>
    </row>
    <row r="25" spans="1:26" x14ac:dyDescent="0.3">
      <c r="A25" t="s">
        <v>7</v>
      </c>
      <c r="B25" s="1">
        <v>12237136</v>
      </c>
      <c r="J25" t="s">
        <v>7</v>
      </c>
      <c r="K25" s="1">
        <v>83908041</v>
      </c>
      <c r="S25" s="120"/>
      <c r="T25" s="120"/>
      <c r="U25" s="120"/>
      <c r="V25" s="120"/>
      <c r="W25" s="120"/>
      <c r="X25" s="120"/>
      <c r="Y25" s="120"/>
      <c r="Z25" s="120"/>
    </row>
    <row r="26" spans="1:26" ht="14.55" customHeight="1" x14ac:dyDescent="0.3">
      <c r="A26" t="s">
        <v>3</v>
      </c>
      <c r="B26" s="1">
        <v>2682112</v>
      </c>
      <c r="J26" t="s">
        <v>3</v>
      </c>
      <c r="K26" s="1">
        <v>323373.248407643</v>
      </c>
      <c r="S26" s="120"/>
      <c r="T26" s="120"/>
      <c r="U26" s="120"/>
      <c r="V26" s="120"/>
      <c r="W26" s="120"/>
      <c r="X26" s="120"/>
      <c r="Y26" s="120"/>
      <c r="Z26" s="120"/>
    </row>
    <row r="27" spans="1:26" x14ac:dyDescent="0.3">
      <c r="A27" t="s">
        <v>6</v>
      </c>
      <c r="B27" s="1">
        <v>0</v>
      </c>
      <c r="J27" t="s">
        <v>6</v>
      </c>
      <c r="K27" s="1">
        <v>6735993</v>
      </c>
      <c r="S27" s="120"/>
      <c r="T27" s="120"/>
      <c r="U27" s="120"/>
      <c r="V27" s="120"/>
      <c r="W27" s="120"/>
      <c r="X27" s="120"/>
      <c r="Y27" s="120"/>
      <c r="Z27" s="120"/>
    </row>
    <row r="28" spans="1:26" x14ac:dyDescent="0.3">
      <c r="A28" t="s">
        <v>5</v>
      </c>
      <c r="B28" s="1">
        <v>12488584</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30011850</v>
      </c>
    </row>
    <row r="31" spans="1:26" x14ac:dyDescent="0.3">
      <c r="A31" t="s">
        <v>63</v>
      </c>
      <c r="B31" s="1">
        <v>32329189</v>
      </c>
      <c r="J31" t="s">
        <v>63</v>
      </c>
      <c r="K31" s="1">
        <v>0</v>
      </c>
    </row>
    <row r="32" spans="1:26" x14ac:dyDescent="0.3">
      <c r="A32" s="12" t="s">
        <v>64</v>
      </c>
      <c r="B32" s="13">
        <v>166213689</v>
      </c>
      <c r="J32" s="12" t="s">
        <v>64</v>
      </c>
      <c r="K32" s="13">
        <v>201033338.24203816</v>
      </c>
    </row>
    <row r="35" spans="1:15" x14ac:dyDescent="0.3">
      <c r="B35" t="s">
        <v>66</v>
      </c>
      <c r="C35" t="s">
        <v>67</v>
      </c>
      <c r="D35" t="s">
        <v>23</v>
      </c>
      <c r="H35" t="s">
        <v>67</v>
      </c>
      <c r="I35" t="s">
        <v>23</v>
      </c>
    </row>
    <row r="36" spans="1:15" x14ac:dyDescent="0.3">
      <c r="A36" t="s">
        <v>106</v>
      </c>
      <c r="B36" s="14">
        <v>150583250</v>
      </c>
      <c r="C36" s="14">
        <v>69412500</v>
      </c>
      <c r="D36" s="14">
        <v>81170750</v>
      </c>
      <c r="G36" t="s">
        <v>106</v>
      </c>
      <c r="H36" s="15">
        <v>0.46095764303134645</v>
      </c>
      <c r="I36" s="15">
        <v>0.53904235696865355</v>
      </c>
    </row>
    <row r="37" spans="1:15" x14ac:dyDescent="0.3">
      <c r="A37" t="s">
        <v>105</v>
      </c>
      <c r="B37" s="14">
        <v>367247027.24203813</v>
      </c>
      <c r="C37" s="14">
        <v>166213689</v>
      </c>
      <c r="D37" s="14">
        <v>201033338.24203816</v>
      </c>
      <c r="G37" t="s">
        <v>105</v>
      </c>
      <c r="H37" s="15">
        <v>0.45259369489859769</v>
      </c>
      <c r="I37" s="15">
        <v>0.54740630510140242</v>
      </c>
    </row>
    <row r="38" spans="1:15" x14ac:dyDescent="0.3">
      <c r="O38" s="17">
        <v>120620002945222.89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2541.5</v>
      </c>
      <c r="J11" s="19"/>
      <c r="K11" s="19"/>
      <c r="L11" s="19"/>
      <c r="M11" s="19"/>
      <c r="N11" s="19"/>
      <c r="O11" s="19"/>
      <c r="P11" s="19"/>
    </row>
    <row r="12" spans="1:16" ht="14.55" customHeight="1" thickBot="1" x14ac:dyDescent="0.3">
      <c r="A12" s="19"/>
      <c r="B12" s="19"/>
      <c r="C12" s="19"/>
      <c r="D12" s="19"/>
      <c r="E12" s="19"/>
      <c r="F12" s="19"/>
      <c r="G12" s="44" t="s">
        <v>72</v>
      </c>
      <c r="H12" s="45" t="s">
        <v>73</v>
      </c>
      <c r="I12" s="46">
        <v>3005490</v>
      </c>
      <c r="J12" s="19"/>
      <c r="K12" s="19"/>
      <c r="L12" s="19"/>
      <c r="M12" s="19"/>
      <c r="N12" s="19"/>
      <c r="O12" s="19"/>
      <c r="P12" s="19"/>
    </row>
    <row r="13" spans="1:16" ht="14.55" customHeight="1" thickBot="1" x14ac:dyDescent="0.3">
      <c r="A13" s="19"/>
      <c r="B13" s="19"/>
      <c r="C13" s="19"/>
      <c r="D13" s="19"/>
      <c r="E13" s="19"/>
      <c r="F13" s="19"/>
      <c r="G13" s="44" t="s">
        <v>74</v>
      </c>
      <c r="H13" s="45" t="s">
        <v>73</v>
      </c>
      <c r="I13" s="46">
        <v>96145177</v>
      </c>
      <c r="J13" s="19"/>
      <c r="K13" s="19"/>
      <c r="L13" s="19"/>
      <c r="M13" s="19"/>
      <c r="N13" s="19"/>
      <c r="O13" s="19"/>
      <c r="P13" s="19"/>
    </row>
    <row r="14" spans="1:16" ht="14.55" customHeight="1" thickBot="1" x14ac:dyDescent="0.3">
      <c r="A14" s="19"/>
      <c r="B14" s="19"/>
      <c r="C14" s="19"/>
      <c r="D14" s="19"/>
      <c r="E14" s="19"/>
      <c r="F14" s="19"/>
      <c r="G14" s="44" t="s">
        <v>75</v>
      </c>
      <c r="H14" s="45" t="s">
        <v>76</v>
      </c>
      <c r="I14" s="47">
        <v>144.5</v>
      </c>
      <c r="J14" s="19"/>
      <c r="K14" s="19"/>
      <c r="L14" s="19"/>
      <c r="M14" s="19"/>
      <c r="N14" s="19"/>
      <c r="O14" s="19"/>
      <c r="P14" s="19"/>
    </row>
    <row r="15" spans="1:16" ht="14.55" customHeight="1" thickBot="1" x14ac:dyDescent="0.3">
      <c r="A15" s="19"/>
      <c r="B15" s="19"/>
      <c r="C15" s="19"/>
      <c r="D15" s="19"/>
      <c r="E15" s="19"/>
      <c r="F15" s="19"/>
      <c r="G15" s="44" t="s">
        <v>77</v>
      </c>
      <c r="H15" s="45" t="s">
        <v>60</v>
      </c>
      <c r="I15" s="48">
        <v>163.26037470217818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5.0180756055363327</v>
      </c>
      <c r="F40" s="78">
        <v>5.3526139792387548</v>
      </c>
      <c r="G40" s="78">
        <v>5.6871523529411769</v>
      </c>
      <c r="H40" s="78">
        <v>6.0216907266435991</v>
      </c>
      <c r="I40" s="78">
        <v>6.3562291003460212</v>
      </c>
      <c r="J40" s="54">
        <v>6.6907674740484433</v>
      </c>
      <c r="K40" s="78">
        <v>7.0253058477508654</v>
      </c>
      <c r="L40" s="78">
        <v>7.3598442214532875</v>
      </c>
      <c r="M40" s="78">
        <v>7.6943825951557097</v>
      </c>
      <c r="N40" s="78">
        <v>8.0289209688581327</v>
      </c>
      <c r="O40" s="78">
        <v>8.3634593425605548</v>
      </c>
      <c r="P40" s="19"/>
    </row>
    <row r="41" spans="1:16" x14ac:dyDescent="0.25">
      <c r="A41" s="19"/>
      <c r="B41" s="19"/>
      <c r="C41" s="55">
        <v>-0.2</v>
      </c>
      <c r="D41" s="56">
        <v>84012.3</v>
      </c>
      <c r="E41" s="90">
        <v>0.14794685526796503</v>
      </c>
      <c r="F41" s="90">
        <v>0.2244766456191627</v>
      </c>
      <c r="G41" s="90">
        <v>0.30100643597036036</v>
      </c>
      <c r="H41" s="90">
        <v>0.37753622632155803</v>
      </c>
      <c r="I41" s="90">
        <v>0.45406601667275592</v>
      </c>
      <c r="J41" s="90">
        <v>0.53059580702395337</v>
      </c>
      <c r="K41" s="90">
        <v>0.60712559737515104</v>
      </c>
      <c r="L41" s="90">
        <v>0.68365538772634871</v>
      </c>
      <c r="M41" s="90">
        <v>0.76018517807754638</v>
      </c>
      <c r="N41" s="90">
        <v>0.83671496842874427</v>
      </c>
      <c r="O41" s="90">
        <v>0.91324475877994171</v>
      </c>
      <c r="P41" s="19"/>
    </row>
    <row r="42" spans="1:16" x14ac:dyDescent="0.25">
      <c r="A42" s="19"/>
      <c r="B42" s="19"/>
      <c r="C42" s="55">
        <v>-0.15</v>
      </c>
      <c r="D42" s="56">
        <v>105015.375</v>
      </c>
      <c r="E42" s="90">
        <v>0.43493356908495651</v>
      </c>
      <c r="F42" s="90">
        <v>0.53059580702395337</v>
      </c>
      <c r="G42" s="90">
        <v>0.62625804496295046</v>
      </c>
      <c r="H42" s="90">
        <v>0.72192028290194754</v>
      </c>
      <c r="I42" s="90">
        <v>0.8175825208409444</v>
      </c>
      <c r="J42" s="90">
        <v>0.91324475877994149</v>
      </c>
      <c r="K42" s="90">
        <v>1.008906996718939</v>
      </c>
      <c r="L42" s="90">
        <v>1.1045692346579359</v>
      </c>
      <c r="M42" s="90">
        <v>1.2002314725969327</v>
      </c>
      <c r="N42" s="90">
        <v>1.2958937105359301</v>
      </c>
      <c r="O42" s="90">
        <v>1.3915559484749274</v>
      </c>
      <c r="P42" s="19"/>
    </row>
    <row r="43" spans="1:16" x14ac:dyDescent="0.25">
      <c r="A43" s="19"/>
      <c r="B43" s="19"/>
      <c r="C43" s="55">
        <v>-0.1</v>
      </c>
      <c r="D43" s="56">
        <v>123547.5</v>
      </c>
      <c r="E43" s="90">
        <v>0.68815714009994866</v>
      </c>
      <c r="F43" s="90">
        <v>0.8007009494399453</v>
      </c>
      <c r="G43" s="90">
        <v>0.91324475877994171</v>
      </c>
      <c r="H43" s="90">
        <v>1.0257885681199386</v>
      </c>
      <c r="I43" s="90">
        <v>1.1383323774599345</v>
      </c>
      <c r="J43" s="90">
        <v>1.2508761867999314</v>
      </c>
      <c r="K43" s="90">
        <v>1.3634199961399278</v>
      </c>
      <c r="L43" s="90">
        <v>1.4759638054799242</v>
      </c>
      <c r="M43" s="90">
        <v>1.5885076148199211</v>
      </c>
      <c r="N43" s="90">
        <v>1.7010514241599179</v>
      </c>
      <c r="O43" s="90">
        <v>1.8135952334999144</v>
      </c>
      <c r="P43" s="19"/>
    </row>
    <row r="44" spans="1:16" x14ac:dyDescent="0.25">
      <c r="A44" s="19"/>
      <c r="B44" s="19"/>
      <c r="C44" s="55">
        <v>-0.05</v>
      </c>
      <c r="D44" s="56">
        <v>137275</v>
      </c>
      <c r="E44" s="90">
        <v>0.87573015566660972</v>
      </c>
      <c r="F44" s="90">
        <v>1.0007788327110498</v>
      </c>
      <c r="G44" s="90">
        <v>1.1258275097554908</v>
      </c>
      <c r="H44" s="90">
        <v>1.2508761867999314</v>
      </c>
      <c r="I44" s="90">
        <v>1.375924863844372</v>
      </c>
      <c r="J44" s="90">
        <v>1.5009735408888125</v>
      </c>
      <c r="K44" s="90">
        <v>1.6260222179332531</v>
      </c>
      <c r="L44" s="90">
        <v>1.7510708949776941</v>
      </c>
      <c r="M44" s="90">
        <v>1.8761195720221342</v>
      </c>
      <c r="N44" s="90">
        <v>2.0011682490665752</v>
      </c>
      <c r="O44" s="90">
        <v>2.1262169261110158</v>
      </c>
      <c r="P44" s="19"/>
    </row>
    <row r="45" spans="1:16" x14ac:dyDescent="0.25">
      <c r="A45" s="19"/>
      <c r="B45" s="19"/>
      <c r="C45" s="51" t="s">
        <v>86</v>
      </c>
      <c r="D45" s="57">
        <v>144500</v>
      </c>
      <c r="E45" s="90">
        <v>0.97445279543853625</v>
      </c>
      <c r="F45" s="90">
        <v>1.1060829818011055</v>
      </c>
      <c r="G45" s="90">
        <v>1.2377131681636744</v>
      </c>
      <c r="H45" s="90">
        <v>1.3693433545262437</v>
      </c>
      <c r="I45" s="90">
        <v>1.5009735408888125</v>
      </c>
      <c r="J45" s="90">
        <v>1.6326037272513814</v>
      </c>
      <c r="K45" s="90">
        <v>1.7642339136139507</v>
      </c>
      <c r="L45" s="90">
        <v>1.8958640999765195</v>
      </c>
      <c r="M45" s="90">
        <v>2.0274942863390892</v>
      </c>
      <c r="N45" s="90">
        <v>2.1591244727016581</v>
      </c>
      <c r="O45" s="90">
        <v>2.2907546590642274</v>
      </c>
      <c r="P45" s="19"/>
    </row>
    <row r="46" spans="1:16" ht="14.55" customHeight="1" x14ac:dyDescent="0.25">
      <c r="A46" s="19"/>
      <c r="B46" s="19"/>
      <c r="C46" s="55">
        <v>0.05</v>
      </c>
      <c r="D46" s="56">
        <v>151725</v>
      </c>
      <c r="E46" s="90">
        <v>1.0731754352104632</v>
      </c>
      <c r="F46" s="90">
        <v>1.2113871308911603</v>
      </c>
      <c r="G46" s="90">
        <v>1.3495988265718584</v>
      </c>
      <c r="H46" s="90">
        <v>1.4878105222525559</v>
      </c>
      <c r="I46" s="90">
        <v>1.6260222179332531</v>
      </c>
      <c r="J46" s="90">
        <v>1.7642339136139507</v>
      </c>
      <c r="K46" s="90">
        <v>1.9024456092946482</v>
      </c>
      <c r="L46" s="90">
        <v>2.0406573049753463</v>
      </c>
      <c r="M46" s="90">
        <v>2.1788690006560434</v>
      </c>
      <c r="N46" s="90">
        <v>2.3170806963367414</v>
      </c>
      <c r="O46" s="90">
        <v>2.4552923920174385</v>
      </c>
      <c r="P46" s="19"/>
    </row>
    <row r="47" spans="1:16" x14ac:dyDescent="0.25">
      <c r="A47" s="19"/>
      <c r="B47" s="19"/>
      <c r="C47" s="55">
        <v>0.1</v>
      </c>
      <c r="D47" s="56">
        <v>166897.5</v>
      </c>
      <c r="E47" s="90">
        <v>1.2804929787315094</v>
      </c>
      <c r="F47" s="90">
        <v>1.4325258439802768</v>
      </c>
      <c r="G47" s="90">
        <v>1.5845587092290438</v>
      </c>
      <c r="H47" s="90">
        <v>1.7365915744778113</v>
      </c>
      <c r="I47" s="90">
        <v>1.8886244397265783</v>
      </c>
      <c r="J47" s="90">
        <v>2.0406573049753463</v>
      </c>
      <c r="K47" s="90">
        <v>2.1926901702241128</v>
      </c>
      <c r="L47" s="90">
        <v>2.3447230354728803</v>
      </c>
      <c r="M47" s="90">
        <v>2.4967559007216473</v>
      </c>
      <c r="N47" s="90">
        <v>2.6487887659704157</v>
      </c>
      <c r="O47" s="90">
        <v>2.8008216312191827</v>
      </c>
      <c r="P47" s="19"/>
    </row>
    <row r="48" spans="1:16" x14ac:dyDescent="0.25">
      <c r="A48" s="19"/>
      <c r="B48" s="19"/>
      <c r="C48" s="55">
        <v>0.15</v>
      </c>
      <c r="D48" s="56">
        <v>191932.125</v>
      </c>
      <c r="E48" s="90">
        <v>1.622566925541236</v>
      </c>
      <c r="F48" s="90">
        <v>1.7974047205773185</v>
      </c>
      <c r="G48" s="90">
        <v>1.9722425156134009</v>
      </c>
      <c r="H48" s="90">
        <v>2.1470803106494829</v>
      </c>
      <c r="I48" s="90">
        <v>2.3219181056855653</v>
      </c>
      <c r="J48" s="90">
        <v>2.4967559007216473</v>
      </c>
      <c r="K48" s="90">
        <v>2.6715936957577302</v>
      </c>
      <c r="L48" s="90">
        <v>2.8464314907938126</v>
      </c>
      <c r="M48" s="90">
        <v>3.0212692858298951</v>
      </c>
      <c r="N48" s="90">
        <v>3.1961070808659775</v>
      </c>
      <c r="O48" s="90">
        <v>3.3709448759020599</v>
      </c>
      <c r="P48" s="19"/>
    </row>
    <row r="49" spans="1:16" ht="14.4" thickBot="1" x14ac:dyDescent="0.3">
      <c r="A49" s="19"/>
      <c r="B49" s="19"/>
      <c r="C49" s="55">
        <v>0.2</v>
      </c>
      <c r="D49" s="58">
        <v>230318.55</v>
      </c>
      <c r="E49" s="90">
        <v>2.1470803106494829</v>
      </c>
      <c r="F49" s="90">
        <v>2.3568856646927818</v>
      </c>
      <c r="G49" s="90">
        <v>2.5666910187360807</v>
      </c>
      <c r="H49" s="90">
        <v>2.7764963727793792</v>
      </c>
      <c r="I49" s="90">
        <v>2.9863017268226781</v>
      </c>
      <c r="J49" s="90">
        <v>3.1961070808659766</v>
      </c>
      <c r="K49" s="90">
        <v>3.4059124349092755</v>
      </c>
      <c r="L49" s="90">
        <v>3.6157177889525745</v>
      </c>
      <c r="M49" s="90">
        <v>3.8255231429958734</v>
      </c>
      <c r="N49" s="90">
        <v>4.0353284970391732</v>
      </c>
      <c r="O49" s="90">
        <v>4.2451338510824712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2026-06-05T20:46:13Z</dcterms:modified>
</cp:coreProperties>
</file>