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AC476EC-83E3-4A66-A15C-481E5211110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<sst xmlns="http://schemas.openxmlformats.org/spreadsheetml/2006/main" count="236" uniqueCount="136">
  <si>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</si>
  <si>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</si>
  <si>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</si>
  <si>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</si>
  <si>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</si>
  <si>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</si>
  <si>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</si>
  <si>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</si>
  <si>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</si>
  <si>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</si>
  <si>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</si>
  <si>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</si>
  <si>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</si>
  <si>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</si>
  <si>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</si>
  <si>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</si>
  <si>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</si>
  <si>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</si>
  <si>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</si>
  <si>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</si>
  <si>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</si>
  <si>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</si>
  <si>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</si>
  <si>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</si>
  <si>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</si>
  <si>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</si>
  <si>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</si>
  <si>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</si>
  <si>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</si>
  <si>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</si>
  <si>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</si>
  <si>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</si>
  <si>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</si>
  <si>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</si>
  <si>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</si>
  <si>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</si>
  <si>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</si>
  <si>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</si>
  <si>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</si>
  <si>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</si>
  <si>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</si>
  <si>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</si>
  <si>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</si>
  <si>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</si>
  <si>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</si>
  <si>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</si>
  <si>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</si>
  <si>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</si>
  <si>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</si>
  <si>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</si>
  <si>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</si>
  <si>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</si>
  <si>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</si>
  <si>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</si>
  <si>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</si>
  <si>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</si>
  <si>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</si>
  <si>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</si>
  <si>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</si>
  <si>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</si>
  <si>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</si>
  <si>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</si>
  <si>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</si>
  <si>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</si>
  <si>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</si>
  <si>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</si>
  <si>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</si>
  <si>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</si>
  <si>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</si>
  <si>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</si>
  <si>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</si>
  <si>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</si>
  <si>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</si>
  <si>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</si>
  <si>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</si>
  <si>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</si>
  <si>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</si>
  <si>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</si>
  <si>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</si>
  <si>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</si>
  <si>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</si>
  <si>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</si>
  <si>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</si>
  <si>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</si>
  <si>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</si>
  <si>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</si>
  <si>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</si>
  <si>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</si>
  <si>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</si>
  <si>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</si>
  <si>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</si>
  <si>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</si>
  <si>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</si>
  <si>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</si>
  <si>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</si>
  <si>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</si>
  <si>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</si>
  <si>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</si>
  <si>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</si>
  <si>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</si>
  <si>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</si>
  <si>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</si>
  <si>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</si>
  <si>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Premio ALIDE 2025 a la Gestión y Modernización Tecnológica – Por el aplicativo Decision.</t>
  </si>
  <si>
    <t>MANDARINA ISRAEL SANTANDER SUAITA</t>
  </si>
  <si>
    <t>2026 Q1</t>
  </si>
  <si>
    <t>2024 Q2</t>
  </si>
  <si>
    <t xml:space="preserve">Material de propagacion: Plántula // Distancia de siembra: 5 X 5 // Densidad de siembra - Plantas/Ha.: 300 – .350 // Duracion del ciclo: 15 años // Productividad/Ha/Ciclo: 195.500 kg // Inicio de Produccion desde la siembra: año 3  // Duracion de la etapa productiva: 13 años // Productividad promedio en etapa productiva  // Cultivo asociado: Asociado con cultivos de ciclo corto especialmente maíz en los primeros años improductivos // Productividad promedio etapa productiva: 15.038 kg // % Rendimiento 1ra. Calidad: 1 // % Rendimiento 2da. Calidad: NA // Precio de venta ponderado por calidad: $5.523 // Valor Jornal: $83.177 // Otros: El cultivo corresponde a un sistema con un nivel medio de tecnificación, el ciclo de cosecha tiene un pico marcado entre los meses de agosto y febrero, los productores tienen áreas cercanas a 2 hectáreas, cuentan monitores de plagas por parte del ICA, comercialización mediante mayoristas que transportan a plaza, las plántulas son compradas en vivero certificado y se vende 1 sola calidad en canastillas de 25 kilogramos
</t>
  </si>
  <si>
    <t>El presente documento corresponde a una actualización del documento PDF de la AgroGuía correspondiente a Mandarina Israel Santander Suaita publicada en la página web, y consta de las siguientes partes:</t>
  </si>
  <si>
    <t>- Flujo anualizado de los ingresos (precio y rendimiento) y los costos de producción para una hectárea de
Mandarina Israel Santander Suaita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</si>
  <si>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Mandarina Israel Santander Suaita.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</si>
  <si>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</si>
  <si>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</si>
  <si>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</si>
  <si>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</si>
  <si>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Mandarina Israel Santander Suaita.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</si>
  <si>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</si>
  <si>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</si>
  <si>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Mandarina Israel Santander Suaita, en lo que respecta a la mano de obra incluye actividades como la preparación del terreno, la siembra, el trazado y el ahoyado, entre otras, y ascienden a un total de $2,4 millones de pesos (equivalente a 29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</si>
  <si>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Mandarina Israel Santander Suaita, en lo que respecta a la mano de obra incluye actividades como la fertilización, riego, control de malezas, plagas y enfermedades, entre otras, y ascienden a un total de $3,0 millones de pesos (equivalente a 36 jornales). En cuanto a los insumos, se incluyen los fertilizantes, plaguicidas, transportes, entre otras, que en conjunto ascienden a  $12,2 millones.</t>
  </si>
  <si>
    <t>Nota 1: en caso de utilizar esta información para el desarrollo de otras publicaciones, por favor citar FINAGRO, "Agro Guía - Marcos de Referencia Agroeconómicos"</t>
  </si>
  <si>
    <t>Los costos totales del ciclo para esta actualización (2026 Q1) equivalen a $188,8 millones, en comparación con los costos del marco original que ascienden a $142,8 millones, (mes de publicación del marco: junio - 2024).
La rentabilidad actualizada (2026 Q1) subió frente a la rentabilidad de la primera AgroGuía, pasando del 26,9% al 471,9%. Mientras que el crecimiento de los costos fue del 132,2%, el crecimiento de los ingresos fue del 552,3%.</t>
  </si>
  <si>
    <t>En cuanto a los costos de mano de obra de la AgroGuía actualizada, se destaca la participación de cosecha y beneficio seguido de control arvenses, que representan el 63% y el 21% del costo total, respectivamente. En cuanto a los costos de insumos, se destaca la participación de fertilización seguido de otros, que representan el 81% y el 9% del costo total, respectivamente.</t>
  </si>
  <si>
    <t>A continuación, se presenta la desagregación de los costos de mano de obra e insumos según las diferentes actividades vinculadas a la producción de MANDARINA ISRAEL SANTANDER SUAITA</t>
  </si>
  <si>
    <t>En cuanto a los costos de mano de obra, se destaca la participación de cosecha y beneficio segido por control arvenses que representan el 62% y el 22% del costo total, respectivamente. En cuanto a los costos de insumos, se destaca la participación de fertilización segido por otros que representan el 76% y el 12% del costo total, respectivamente.</t>
  </si>
  <si>
    <t>En cuanto a los costos de mano de obra, se destaca la participación de cosecha y beneficio segido por control arvenses que representan el 63% y el 21% del costo total, respectivamente. En cuanto a los costos de insumos, se destaca la participación de fertilización segido por otros que representan el 81% y el 9% del costo total, respectivamente.</t>
  </si>
  <si>
    <t>En cuanto a los costos de mano de obra, se destaca la participación de cosecha y beneficio segido por control arvenses que representan el 63% y el 21% del costo total, respectivamente.</t>
  </si>
  <si>
    <t>En cuanto a los costos de insumos, se destaca la participación de fertilización segido por otros que representan el 81% y el 9% del costo total, respectivamente.</t>
  </si>
  <si>
    <t>En cuanto a los costos de mano de obra, se destaca la participación de cosecha y beneficio segido por control arvenses que representan el 62% y el 22% del costo total, respectivamente.</t>
  </si>
  <si>
    <t>En cuanto a los costos de insumos, se destaca la participación de fertilización segido por otros que representan el 76% y el 12% del costo total, respectivamente.</t>
  </si>
  <si>
    <t>En cuanto a los costos de mano de obra, se destaca la participación de cosecha y beneficio segido por control arvenses que representan el 62% y el 22% del costo total, respectivamente.En cuanto a los costos de insumos, se destaca la participación de fertilización segido por otros que representan el 76% y el 12% del costo total, respectivamente.</t>
  </si>
  <si>
    <t>De acuerdo con el comportamiento histórico del sistema productivo, se efectuó un análisis de sensibilidad del margen de utilidad obtenido en la producción de MANDARINA ISRAEL SANTANDER SUAITA, frente a diferentes escenarios de variación de precios de venta en finca y rendimientos probables (kg/ha).</t>
  </si>
  <si>
    <t>Con un precio ponderado de COP $ 5.523/kg y con un rendimiento por hectárea de 195.500 kg por ciclo; el margen de utilidad obtenido en la producción de mandarina israel santander suaita es del 83%.</t>
  </si>
  <si>
    <t>El precio mínimo ponderado para cubrir los costos de producción, con un rendimiento de 195.500 kg para todo el ciclo de producción, es COP $ 966/kg.</t>
  </si>
  <si>
    <t>El rendimiento mínimo por ha/ciclo para cubrir los costos de producción, con un precio ponderado de COP $ 5.523, es de 36.612 kg/ha para todo el ciclo.</t>
  </si>
  <si>
    <t>El siguiente cuadro presenta diferentes escenarios de rentabilidad para el sistema productivo de MANDARINA ISRAEL SANTANDER SUAITA,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</si>
</sst>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A318902-51B9-06AA-77D5-88E9F4AE91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22FC207-3419-361B-2FA9-019F26FD7D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55C1217-10D7-9DF7-7682-A9F513BE12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A003D58-C52D-D2C7-5E2B-F3E6FFE3B58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56345DF-CD35-D0C4-942E-A7D1C37CD1A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F6AE84F7-D4CB-B088-F17B-0F0B2ECE52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6B731B5-27DC-3A46-1264-E8429FD09D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933257D-524E-1A08-50D1-C1F3AE7D67B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8C0DC4BF-2758-155B-5465-A3B84957A00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2788927-E39C-6841-41B9-D8A33EA6F30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103</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104</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2399.33</v>
      </c>
      <c r="C7" s="22">
        <v>3000.88</v>
      </c>
      <c r="D7" s="22">
        <v>2639.37</v>
      </c>
      <c r="E7" s="22">
        <v>11982.37</v>
      </c>
      <c r="F7" s="22">
        <v>12148.73</v>
      </c>
      <c r="G7" s="22">
        <v>8488.94</v>
      </c>
      <c r="H7" s="22">
        <v>7740.35</v>
      </c>
      <c r="I7" s="22">
        <v>8655.2900000000009</v>
      </c>
      <c r="J7" s="22">
        <v>8738.4699999999993</v>
      </c>
      <c r="K7" s="22">
        <v>8821.65</v>
      </c>
      <c r="L7" s="22">
        <v>8821.65</v>
      </c>
      <c r="M7" s="22">
        <v>7601.17</v>
      </c>
      <c r="N7" s="22">
        <v>6769.4</v>
      </c>
      <c r="O7" s="22">
        <v>6686.23</v>
      </c>
      <c r="P7" s="22">
        <v>6686.23</v>
      </c>
      <c r="Q7" s="22">
        <v>6686.23</v>
      </c>
      <c r="R7" s="22">
        <v>0</v>
      </c>
      <c r="S7" s="22">
        <v>0</v>
      </c>
      <c r="T7" s="22">
        <v>0</v>
      </c>
      <c r="U7" s="22">
        <v>0</v>
      </c>
      <c r="V7" s="22">
        <v>0</v>
      </c>
      <c r="W7" s="22">
        <v>0</v>
      </c>
      <c r="X7" s="22">
        <v>0</v>
      </c>
      <c r="Y7" s="22">
        <v>0</v>
      </c>
      <c r="Z7" s="22">
        <v>0</v>
      </c>
      <c r="AA7" s="22">
        <v>0</v>
      </c>
      <c r="AB7" s="22">
        <v>0</v>
      </c>
      <c r="AC7" s="22">
        <v>0</v>
      </c>
      <c r="AD7" s="22">
        <v>0</v>
      </c>
      <c r="AE7" s="22">
        <v>0</v>
      </c>
      <c r="AF7" s="22">
        <v>0</v>
      </c>
      <c r="AG7" s="22">
        <v>117866.27</v>
      </c>
      <c r="AH7" s="23">
        <v>0.62434203573473879</v>
      </c>
    </row>
    <row r="8" spans="1:34" x14ac:dyDescent="0.25">
      <c r="A8" s="5" t="s">
        <v>101</v>
      </c>
      <c r="B8" s="22">
        <v>0</v>
      </c>
      <c r="C8" s="22">
        <v>12158.11</v>
      </c>
      <c r="D8" s="22">
        <v>4625.6099999999997</v>
      </c>
      <c r="E8" s="22">
        <v>4857.5600000000004</v>
      </c>
      <c r="F8" s="22">
        <v>5024.57</v>
      </c>
      <c r="G8" s="22">
        <v>5135.91</v>
      </c>
      <c r="H8" s="22">
        <v>5191.58</v>
      </c>
      <c r="I8" s="22">
        <v>5191.58</v>
      </c>
      <c r="J8" s="22">
        <v>5191.58</v>
      </c>
      <c r="K8" s="22">
        <v>4761.87</v>
      </c>
      <c r="L8" s="22">
        <v>4608.78</v>
      </c>
      <c r="M8" s="22">
        <v>2834.27</v>
      </c>
      <c r="N8" s="22">
        <v>2834.27</v>
      </c>
      <c r="O8" s="22">
        <v>2834.27</v>
      </c>
      <c r="P8" s="22">
        <v>2834.27</v>
      </c>
      <c r="Q8" s="22">
        <v>2834.27</v>
      </c>
      <c r="R8" s="22">
        <v>0</v>
      </c>
      <c r="S8" s="22">
        <v>0</v>
      </c>
      <c r="T8" s="22">
        <v>0</v>
      </c>
      <c r="U8" s="22">
        <v>0</v>
      </c>
      <c r="V8" s="22">
        <v>0</v>
      </c>
      <c r="W8" s="22">
        <v>0</v>
      </c>
      <c r="X8" s="22">
        <v>0</v>
      </c>
      <c r="Y8" s="22">
        <v>0</v>
      </c>
      <c r="Z8" s="22">
        <v>0</v>
      </c>
      <c r="AA8" s="22">
        <v>0</v>
      </c>
      <c r="AB8" s="22">
        <v>0</v>
      </c>
      <c r="AC8" s="22">
        <v>0</v>
      </c>
      <c r="AD8" s="22">
        <v>0</v>
      </c>
      <c r="AE8" s="22">
        <v>0</v>
      </c>
      <c r="AF8" s="22">
        <v>0</v>
      </c>
      <c r="AG8" s="22">
        <v>70918.509999999995</v>
      </c>
      <c r="AH8" s="23">
        <v>0.37565796426526132</v>
      </c>
    </row>
    <row r="9" spans="1:34" x14ac:dyDescent="0.25">
      <c r="A9" s="9" t="s">
        <v>100</v>
      </c>
      <c r="B9" s="22">
        <v>2399.33</v>
      </c>
      <c r="C9" s="22">
        <v>15158.99</v>
      </c>
      <c r="D9" s="22">
        <v>7264.98</v>
      </c>
      <c r="E9" s="22">
        <v>16839.939999999999</v>
      </c>
      <c r="F9" s="22">
        <v>17173.3</v>
      </c>
      <c r="G9" s="22">
        <v>13624.84</v>
      </c>
      <c r="H9" s="22">
        <v>12931.92</v>
      </c>
      <c r="I9" s="22">
        <v>13846.87</v>
      </c>
      <c r="J9" s="22">
        <v>13930.04</v>
      </c>
      <c r="K9" s="22">
        <v>13583.51</v>
      </c>
      <c r="L9" s="22">
        <v>13430.42</v>
      </c>
      <c r="M9" s="22">
        <v>10435.450000000001</v>
      </c>
      <c r="N9" s="22">
        <v>9603.68</v>
      </c>
      <c r="O9" s="22">
        <v>9520.5</v>
      </c>
      <c r="P9" s="22">
        <v>9520.5</v>
      </c>
      <c r="Q9" s="22">
        <v>9520.5</v>
      </c>
      <c r="R9" s="22">
        <v>0</v>
      </c>
      <c r="S9" s="22">
        <v>0</v>
      </c>
      <c r="T9" s="22">
        <v>0</v>
      </c>
      <c r="U9" s="22">
        <v>0</v>
      </c>
      <c r="V9" s="22">
        <v>0</v>
      </c>
      <c r="W9" s="22">
        <v>0</v>
      </c>
      <c r="X9" s="22">
        <v>0</v>
      </c>
      <c r="Y9" s="22">
        <v>0</v>
      </c>
      <c r="Z9" s="22">
        <v>0</v>
      </c>
      <c r="AA9" s="22">
        <v>0</v>
      </c>
      <c r="AB9" s="22">
        <v>0</v>
      </c>
      <c r="AC9" s="22">
        <v>0</v>
      </c>
      <c r="AD9" s="22">
        <v>0</v>
      </c>
      <c r="AE9" s="22">
        <v>0</v>
      </c>
      <c r="AF9" s="22">
        <v>0</v>
      </c>
      <c r="AG9" s="22">
        <v>188784.78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750</v>
      </c>
      <c r="F11" s="24">
        <v>4000</v>
      </c>
      <c r="G11" s="24">
        <v>13900</v>
      </c>
      <c r="H11" s="24">
        <v>20850</v>
      </c>
      <c r="I11" s="24">
        <v>24325</v>
      </c>
      <c r="J11" s="24">
        <v>24325</v>
      </c>
      <c r="K11" s="24">
        <v>24325</v>
      </c>
      <c r="L11" s="24">
        <v>22325</v>
      </c>
      <c r="M11" s="24">
        <v>15000</v>
      </c>
      <c r="N11" s="24">
        <v>12000</v>
      </c>
      <c r="O11" s="24">
        <v>11550</v>
      </c>
      <c r="P11" s="24">
        <v>11150</v>
      </c>
      <c r="Q11" s="24">
        <v>11000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195500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5.5229999999999997</v>
      </c>
      <c r="F15" s="25">
        <v>5.5229999999999997</v>
      </c>
      <c r="G15" s="25">
        <v>5.5229999999999997</v>
      </c>
      <c r="H15" s="25">
        <v>5.5229999999999997</v>
      </c>
      <c r="I15" s="25">
        <v>5.5229999999999997</v>
      </c>
      <c r="J15" s="25">
        <v>5.5229999999999997</v>
      </c>
      <c r="K15" s="25">
        <v>5.5229999999999997</v>
      </c>
      <c r="L15" s="25">
        <v>5.5229999999999997</v>
      </c>
      <c r="M15" s="25">
        <v>5.5229999999999997</v>
      </c>
      <c r="N15" s="25">
        <v>5.5229999999999997</v>
      </c>
      <c r="O15" s="25">
        <v>5.5229999999999997</v>
      </c>
      <c r="P15" s="25">
        <v>5.5229999999999997</v>
      </c>
      <c r="Q15" s="25">
        <v>5.5229999999999997</v>
      </c>
      <c r="R15" s="25">
        <v>0</v>
      </c>
      <c r="S15" s="25">
        <v>0</v>
      </c>
      <c r="T15" s="25">
        <v>0</v>
      </c>
      <c r="U15" s="25">
        <v>0</v>
      </c>
      <c r="V15" s="25">
        <v>0</v>
      </c>
      <c r="W15" s="25">
        <v>0</v>
      </c>
      <c r="X15" s="25">
        <v>0</v>
      </c>
      <c r="Y15" s="25">
        <v>0</v>
      </c>
      <c r="Z15" s="25">
        <v>0</v>
      </c>
      <c r="AA15" s="25">
        <v>0</v>
      </c>
      <c r="AB15" s="25">
        <v>0</v>
      </c>
      <c r="AC15" s="25">
        <v>0</v>
      </c>
      <c r="AD15" s="25">
        <v>0</v>
      </c>
      <c r="AE15" s="25">
        <v>0</v>
      </c>
      <c r="AF15" s="25">
        <v>0</v>
      </c>
      <c r="AG15" s="25">
        <v>5.5229999999999997</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4142.25</v>
      </c>
      <c r="F19" s="22">
        <v>22092</v>
      </c>
      <c r="G19" s="22">
        <v>76769.7</v>
      </c>
      <c r="H19" s="22">
        <v>115154.55</v>
      </c>
      <c r="I19" s="22">
        <v>134346.98000000001</v>
      </c>
      <c r="J19" s="22">
        <v>134346.98000000001</v>
      </c>
      <c r="K19" s="22">
        <v>134346.98000000001</v>
      </c>
      <c r="L19" s="22">
        <v>123300.98</v>
      </c>
      <c r="M19" s="22">
        <v>82845</v>
      </c>
      <c r="N19" s="22">
        <v>66276</v>
      </c>
      <c r="O19" s="22">
        <v>63790.65</v>
      </c>
      <c r="P19" s="22">
        <v>61581.45</v>
      </c>
      <c r="Q19" s="22">
        <v>60753</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1079746.5</v>
      </c>
      <c r="AH19" s="28"/>
    </row>
    <row r="20" spans="1:34" x14ac:dyDescent="0.25">
      <c r="A20" s="3" t="s">
        <v>11</v>
      </c>
      <c r="B20" s="26">
        <v>-2399.33</v>
      </c>
      <c r="C20" s="26">
        <v>-15158.99</v>
      </c>
      <c r="D20" s="26">
        <v>-7264.98</v>
      </c>
      <c r="E20" s="26">
        <v>-12697.69</v>
      </c>
      <c r="F20" s="26">
        <v>4918.7</v>
      </c>
      <c r="G20" s="26">
        <v>63144.86</v>
      </c>
      <c r="H20" s="26">
        <v>102222.63</v>
      </c>
      <c r="I20" s="26">
        <v>120500.11</v>
      </c>
      <c r="J20" s="26">
        <v>120416.93</v>
      </c>
      <c r="K20" s="26">
        <v>120763.46</v>
      </c>
      <c r="L20" s="26">
        <v>109870.55</v>
      </c>
      <c r="M20" s="26">
        <v>72409.55</v>
      </c>
      <c r="N20" s="26">
        <v>56672.32</v>
      </c>
      <c r="O20" s="26">
        <v>54270.15</v>
      </c>
      <c r="P20" s="26">
        <v>52060.95</v>
      </c>
      <c r="Q20" s="26">
        <v>51232.5</v>
      </c>
      <c r="R20" s="26">
        <v>0</v>
      </c>
      <c r="S20" s="26">
        <v>0</v>
      </c>
      <c r="T20" s="26">
        <v>0</v>
      </c>
      <c r="U20" s="26">
        <v>0</v>
      </c>
      <c r="V20" s="26">
        <v>0</v>
      </c>
      <c r="W20" s="26">
        <v>0</v>
      </c>
      <c r="X20" s="26">
        <v>0</v>
      </c>
      <c r="Y20" s="26">
        <v>0</v>
      </c>
      <c r="Z20" s="26">
        <v>0</v>
      </c>
      <c r="AA20" s="26">
        <v>0</v>
      </c>
      <c r="AB20" s="26">
        <v>0</v>
      </c>
      <c r="AC20" s="26">
        <v>0</v>
      </c>
      <c r="AD20" s="26">
        <v>0</v>
      </c>
      <c r="AE20" s="26">
        <v>0</v>
      </c>
      <c r="AF20" s="26">
        <v>0</v>
      </c>
      <c r="AG20" s="26">
        <v>890961.72</v>
      </c>
      <c r="AH20" s="31"/>
    </row>
    <row r="21" spans="1:34" x14ac:dyDescent="0.25">
      <c r="J21" s="19"/>
      <c r="AG21" s="88">
        <v>4.7194574048121387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4355</v>
      </c>
      <c r="D121" s="70">
        <v>2175</v>
      </c>
      <c r="E121" s="70">
        <v>9465</v>
      </c>
      <c r="F121" s="70">
        <v>9595</v>
      </c>
      <c r="G121" s="70">
        <v>6735</v>
      </c>
      <c r="H121" s="95">
        <v>6150</v>
      </c>
      <c r="I121" s="70">
        <v>6865</v>
      </c>
      <c r="J121" s="70">
        <v>6930</v>
      </c>
      <c r="K121" s="70">
        <v>6995</v>
      </c>
      <c r="L121" s="70">
        <v>6995</v>
      </c>
      <c r="M121" s="70">
        <v>6030</v>
      </c>
      <c r="N121" s="70">
        <v>5380</v>
      </c>
      <c r="O121" s="70">
        <v>5315</v>
      </c>
      <c r="P121" s="70">
        <v>5315</v>
      </c>
      <c r="Q121" s="70">
        <v>5315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93615</v>
      </c>
      <c r="AH121" s="71">
        <v>0.65542907272346651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8827.5</v>
      </c>
      <c r="D122" s="70">
        <v>3082</v>
      </c>
      <c r="E122" s="70">
        <v>3282</v>
      </c>
      <c r="F122" s="70">
        <v>3426</v>
      </c>
      <c r="G122" s="70">
        <v>3522</v>
      </c>
      <c r="H122" s="95">
        <v>3570</v>
      </c>
      <c r="I122" s="70">
        <v>3570</v>
      </c>
      <c r="J122" s="70">
        <v>3570</v>
      </c>
      <c r="K122" s="70">
        <v>3288.8</v>
      </c>
      <c r="L122" s="70">
        <v>3156.8</v>
      </c>
      <c r="M122" s="70">
        <v>1984</v>
      </c>
      <c r="N122" s="70">
        <v>1984</v>
      </c>
      <c r="O122" s="70">
        <v>1984</v>
      </c>
      <c r="P122" s="70">
        <v>1984</v>
      </c>
      <c r="Q122" s="70">
        <v>1984</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49215.1</v>
      </c>
      <c r="AH122" s="71">
        <v>0.34457092727653349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13182.5</v>
      </c>
      <c r="D123" s="70">
        <v>5257</v>
      </c>
      <c r="E123" s="70">
        <v>12747</v>
      </c>
      <c r="F123" s="70">
        <v>13021</v>
      </c>
      <c r="G123" s="70">
        <v>10257</v>
      </c>
      <c r="H123" s="95">
        <v>9720</v>
      </c>
      <c r="I123" s="70">
        <v>10435</v>
      </c>
      <c r="J123" s="70">
        <v>10500</v>
      </c>
      <c r="K123" s="70">
        <v>10283.799999999999</v>
      </c>
      <c r="L123" s="70">
        <v>10151.799999999999</v>
      </c>
      <c r="M123" s="70">
        <v>8014</v>
      </c>
      <c r="N123" s="70">
        <v>7364</v>
      </c>
      <c r="O123" s="70">
        <v>7299</v>
      </c>
      <c r="P123" s="70">
        <v>7299</v>
      </c>
      <c r="Q123" s="70">
        <v>7299</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142830.1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750</v>
      </c>
      <c r="F125" s="73">
        <v>4000</v>
      </c>
      <c r="G125" s="73">
        <v>24325</v>
      </c>
      <c r="H125" s="96">
        <v>24325</v>
      </c>
      <c r="I125" s="73">
        <v>24325</v>
      </c>
      <c r="J125" s="73">
        <v>24325</v>
      </c>
      <c r="K125" s="73">
        <v>24325</v>
      </c>
      <c r="L125" s="73">
        <v>22325</v>
      </c>
      <c r="M125" s="73">
        <v>15000</v>
      </c>
      <c r="N125" s="73">
        <v>12000</v>
      </c>
      <c r="O125" s="73">
        <v>11550</v>
      </c>
      <c r="P125" s="73">
        <v>11150</v>
      </c>
      <c r="Q125" s="73">
        <v>11000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209400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750</v>
      </c>
      <c r="F133" s="70">
        <v>4000</v>
      </c>
      <c r="G133" s="70">
        <v>13900</v>
      </c>
      <c r="H133" s="95">
        <v>20850</v>
      </c>
      <c r="I133" s="70">
        <v>24325</v>
      </c>
      <c r="J133" s="70">
        <v>24325</v>
      </c>
      <c r="K133" s="70">
        <v>24325</v>
      </c>
      <c r="L133" s="70">
        <v>22325</v>
      </c>
      <c r="M133" s="70">
        <v>15000</v>
      </c>
      <c r="N133" s="70">
        <v>12000</v>
      </c>
      <c r="O133" s="70">
        <v>11550</v>
      </c>
      <c r="P133" s="70">
        <v>11150</v>
      </c>
      <c r="Q133" s="70">
        <v>11000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195500</v>
      </c>
      <c r="AH133" s="63"/>
    </row>
    <row r="134" spans="1:40" s="21" customFormat="1" x14ac:dyDescent="0.25">
      <c r="A134" s="66" t="s">
        <v>11</v>
      </c>
      <c r="B134" s="70"/>
      <c r="C134" s="70">
        <v>-13182.5</v>
      </c>
      <c r="D134" s="70">
        <v>-5257</v>
      </c>
      <c r="E134" s="70">
        <v>-11997</v>
      </c>
      <c r="F134" s="70">
        <v>-9021</v>
      </c>
      <c r="G134" s="70">
        <v>3643</v>
      </c>
      <c r="H134" s="95">
        <v>11130</v>
      </c>
      <c r="I134" s="70">
        <v>13890</v>
      </c>
      <c r="J134" s="70">
        <v>13825</v>
      </c>
      <c r="K134" s="70">
        <v>14041.2</v>
      </c>
      <c r="L134" s="70">
        <v>12173.2</v>
      </c>
      <c r="M134" s="70">
        <v>6986</v>
      </c>
      <c r="N134" s="70">
        <v>4636</v>
      </c>
      <c r="O134" s="70">
        <v>4251</v>
      </c>
      <c r="P134" s="70">
        <v>3851</v>
      </c>
      <c r="Q134" s="70">
        <v>3701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52669.9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104</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20565000</v>
      </c>
      <c r="J5" t="s">
        <v>4</v>
      </c>
      <c r="K5" s="1">
        <v>25000</v>
      </c>
      <c r="S5" s="120"/>
      <c r="T5" s="120"/>
      <c r="U5" s="120"/>
      <c r="V5" s="120"/>
      <c r="W5" s="120"/>
      <c r="X5" s="120"/>
      <c r="Y5" s="120"/>
      <c r="Z5" s="120"/>
    </row>
    <row r="6" spans="1:27" x14ac:dyDescent="0.3">
      <c r="A6" t="s">
        <v>8</v>
      </c>
      <c r="B6" s="1">
        <v>2145000</v>
      </c>
      <c r="J6" t="s">
        <v>8</v>
      </c>
      <c r="K6" s="1">
        <v>4090000</v>
      </c>
      <c r="S6" s="120"/>
      <c r="T6" s="120"/>
      <c r="U6" s="120"/>
      <c r="V6" s="120"/>
      <c r="W6" s="120"/>
      <c r="X6" s="120"/>
      <c r="Y6" s="120"/>
      <c r="Z6" s="120"/>
      <c r="AA6" s="18"/>
    </row>
    <row r="7" spans="1:27" x14ac:dyDescent="0.3">
      <c r="A7" t="s">
        <v>9</v>
      </c>
      <c r="B7" s="1">
        <v>58305000</v>
      </c>
      <c r="J7" t="s">
        <v>9</v>
      </c>
      <c r="K7" s="1">
        <v>0</v>
      </c>
      <c r="S7" s="120"/>
      <c r="T7" s="120"/>
      <c r="U7" s="120"/>
      <c r="V7" s="120"/>
      <c r="W7" s="120"/>
      <c r="X7" s="120"/>
      <c r="Y7" s="120"/>
      <c r="Z7" s="120"/>
      <c r="AA7" s="18"/>
    </row>
    <row r="8" spans="1:27" x14ac:dyDescent="0.3">
      <c r="A8" t="s">
        <v>7</v>
      </c>
      <c r="B8" s="1">
        <v>3900000</v>
      </c>
      <c r="J8" t="s">
        <v>7</v>
      </c>
      <c r="K8" s="1">
        <v>37399600</v>
      </c>
      <c r="S8" s="120"/>
      <c r="T8" s="120"/>
      <c r="U8" s="120"/>
      <c r="V8" s="120"/>
      <c r="W8" s="120"/>
      <c r="X8" s="120"/>
      <c r="Y8" s="120"/>
      <c r="Z8" s="120"/>
    </row>
    <row r="9" spans="1:27" x14ac:dyDescent="0.3">
      <c r="A9" t="s">
        <v>3</v>
      </c>
      <c r="B9" s="1">
        <v>1875000</v>
      </c>
      <c r="J9" t="s">
        <v>3</v>
      </c>
      <c r="K9" s="1">
        <v>0</v>
      </c>
      <c r="S9" s="120"/>
      <c r="T9" s="120"/>
      <c r="U9" s="120"/>
      <c r="V9" s="120"/>
      <c r="W9" s="120"/>
      <c r="X9" s="120"/>
      <c r="Y9" s="120"/>
      <c r="Z9" s="120"/>
    </row>
    <row r="10" spans="1:27" x14ac:dyDescent="0.3">
      <c r="A10" t="s">
        <v>6</v>
      </c>
      <c r="B10" s="1">
        <v>0</v>
      </c>
      <c r="J10" t="s">
        <v>6</v>
      </c>
      <c r="K10" s="1">
        <v>5740500</v>
      </c>
      <c r="S10" s="120"/>
      <c r="T10" s="120"/>
      <c r="U10" s="120"/>
      <c r="V10" s="120"/>
      <c r="W10" s="120"/>
      <c r="X10" s="120"/>
      <c r="Y10" s="120"/>
      <c r="Z10" s="120"/>
    </row>
    <row r="11" spans="1:27" x14ac:dyDescent="0.3">
      <c r="A11" t="s">
        <v>5</v>
      </c>
      <c r="B11" s="1">
        <v>6825000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1960000</v>
      </c>
    </row>
    <row r="14" spans="1:27" x14ac:dyDescent="0.3">
      <c r="A14" t="s">
        <v>63</v>
      </c>
      <c r="B14" s="1">
        <v>0</v>
      </c>
      <c r="J14" t="s">
        <v>63</v>
      </c>
      <c r="K14" s="1">
        <v>0</v>
      </c>
    </row>
    <row r="15" spans="1:27" x14ac:dyDescent="0.3">
      <c r="A15" s="12" t="s">
        <v>64</v>
      </c>
      <c r="B15" s="13">
        <v>93615000</v>
      </c>
      <c r="J15" s="12" t="s">
        <v>64</v>
      </c>
      <c r="K15" s="13">
        <v>49215100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24388127</v>
      </c>
      <c r="J22" t="s">
        <v>4</v>
      </c>
      <c r="K22" s="1">
        <v>23053</v>
      </c>
      <c r="S22" s="120"/>
      <c r="T22" s="120"/>
      <c r="U22" s="120"/>
      <c r="V22" s="120"/>
      <c r="W22" s="120"/>
      <c r="X22" s="120"/>
      <c r="Y22" s="120"/>
      <c r="Z22" s="120"/>
    </row>
    <row r="23" spans="1:26" x14ac:dyDescent="0.3">
      <c r="A23" t="s">
        <v>8</v>
      </c>
      <c r="B23" s="1">
        <v>2744841</v>
      </c>
      <c r="J23" t="s">
        <v>8</v>
      </c>
      <c r="K23" s="1">
        <v>4969773.8</v>
      </c>
      <c r="S23" s="120"/>
      <c r="T23" s="120"/>
      <c r="U23" s="120"/>
      <c r="V23" s="120"/>
      <c r="W23" s="120"/>
      <c r="X23" s="120"/>
      <c r="Y23" s="120"/>
      <c r="Z23" s="120"/>
    </row>
    <row r="24" spans="1:26" ht="14.55" customHeight="1" x14ac:dyDescent="0.3">
      <c r="A24" t="s">
        <v>9</v>
      </c>
      <c r="B24" s="1">
        <v>74609769</v>
      </c>
      <c r="J24" t="s">
        <v>9</v>
      </c>
      <c r="K24" s="1">
        <v>0</v>
      </c>
      <c r="S24" s="120"/>
      <c r="T24" s="120"/>
      <c r="U24" s="120"/>
      <c r="V24" s="120"/>
      <c r="W24" s="120"/>
      <c r="X24" s="120"/>
      <c r="Y24" s="120"/>
      <c r="Z24" s="120"/>
    </row>
    <row r="25" spans="1:26" x14ac:dyDescent="0.3">
      <c r="A25" t="s">
        <v>7</v>
      </c>
      <c r="B25" s="1">
        <v>4990620</v>
      </c>
      <c r="J25" t="s">
        <v>7</v>
      </c>
      <c r="K25" s="1">
        <v>57151270.400000006</v>
      </c>
      <c r="S25" s="120"/>
      <c r="T25" s="120"/>
      <c r="U25" s="120"/>
      <c r="V25" s="120"/>
      <c r="W25" s="120"/>
      <c r="X25" s="120"/>
      <c r="Y25" s="120"/>
      <c r="Z25" s="120"/>
    </row>
    <row r="26" spans="1:26" ht="14.55" customHeight="1" x14ac:dyDescent="0.3">
      <c r="A26" t="s">
        <v>3</v>
      </c>
      <c r="B26" s="1">
        <v>2399331</v>
      </c>
      <c r="J26" t="s">
        <v>3</v>
      </c>
      <c r="K26" s="1">
        <v>0</v>
      </c>
      <c r="S26" s="120"/>
      <c r="T26" s="120"/>
      <c r="U26" s="120"/>
      <c r="V26" s="120"/>
      <c r="W26" s="120"/>
      <c r="X26" s="120"/>
      <c r="Y26" s="120"/>
      <c r="Z26" s="120"/>
    </row>
    <row r="27" spans="1:26" x14ac:dyDescent="0.3">
      <c r="A27" t="s">
        <v>6</v>
      </c>
      <c r="B27" s="1">
        <v>0</v>
      </c>
      <c r="J27" t="s">
        <v>6</v>
      </c>
      <c r="K27" s="1">
        <v>6501284.4210526347</v>
      </c>
      <c r="S27" s="120"/>
      <c r="T27" s="120"/>
      <c r="U27" s="120"/>
      <c r="V27" s="120"/>
      <c r="W27" s="120"/>
      <c r="X27" s="120"/>
      <c r="Y27" s="120"/>
      <c r="Z27" s="120"/>
    </row>
    <row r="28" spans="1:26" x14ac:dyDescent="0.3">
      <c r="A28" t="s">
        <v>5</v>
      </c>
      <c r="B28" s="1">
        <v>8733585</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2273124</v>
      </c>
    </row>
    <row r="31" spans="1:26" x14ac:dyDescent="0.3">
      <c r="A31" t="s">
        <v>63</v>
      </c>
      <c r="B31" s="1">
        <v>0</v>
      </c>
      <c r="J31" t="s">
        <v>63</v>
      </c>
      <c r="K31" s="1">
        <v>0</v>
      </c>
    </row>
    <row r="32" spans="1:26" x14ac:dyDescent="0.3">
      <c r="A32" s="12" t="s">
        <v>64</v>
      </c>
      <c r="B32" s="13">
        <v>117866273</v>
      </c>
      <c r="J32" s="12" t="s">
        <v>64</v>
      </c>
      <c r="K32" s="13">
        <v>70918505.621052638</v>
      </c>
    </row>
    <row r="35" spans="1:15" x14ac:dyDescent="0.3">
      <c r="B35" t="s">
        <v>66</v>
      </c>
      <c r="C35" t="s">
        <v>67</v>
      </c>
      <c r="D35" t="s">
        <v>23</v>
      </c>
      <c r="H35" t="s">
        <v>67</v>
      </c>
      <c r="I35" t="s">
        <v>23</v>
      </c>
    </row>
    <row r="36" spans="1:15" x14ac:dyDescent="0.3">
      <c r="A36" t="s">
        <v>106</v>
      </c>
      <c r="B36" s="14">
        <v>142830100</v>
      </c>
      <c r="C36" s="14">
        <v>93615000</v>
      </c>
      <c r="D36" s="14">
        <v>49215100</v>
      </c>
      <c r="G36" t="s">
        <v>106</v>
      </c>
      <c r="H36" s="15">
        <v>0.65542907272346651</v>
      </c>
      <c r="I36" s="15">
        <v>0.34457092727653343</v>
      </c>
    </row>
    <row r="37" spans="1:15" x14ac:dyDescent="0.3">
      <c r="A37" t="s">
        <v>105</v>
      </c>
      <c r="B37" s="14">
        <v>188784778.62105262</v>
      </c>
      <c r="C37" s="14">
        <v>117866273</v>
      </c>
      <c r="D37" s="14">
        <v>70918505.621052638</v>
      </c>
      <c r="G37" t="s">
        <v>105</v>
      </c>
      <c r="H37" s="15">
        <v>0.6243420357347389</v>
      </c>
      <c r="I37" s="15">
        <v>0.37565796426526121</v>
      </c>
    </row>
    <row r="38" spans="1:15" x14ac:dyDescent="0.3">
      <c r="O38" s="17">
        <v>42551103372631.586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104</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965.65</v>
      </c>
      <c r="J11" s="19"/>
      <c r="K11" s="19"/>
      <c r="L11" s="19"/>
      <c r="M11" s="19"/>
      <c r="N11" s="19"/>
      <c r="O11" s="19"/>
      <c r="P11" s="19"/>
    </row>
    <row r="12" spans="1:16" ht="14.55" customHeight="1" thickBot="1" x14ac:dyDescent="0.3">
      <c r="A12" s="19"/>
      <c r="B12" s="19"/>
      <c r="C12" s="19"/>
      <c r="D12" s="19"/>
      <c r="E12" s="19"/>
      <c r="F12" s="19"/>
      <c r="G12" s="44" t="s">
        <v>72</v>
      </c>
      <c r="H12" s="45" t="s">
        <v>73</v>
      </c>
      <c r="I12" s="46">
        <v>2399330</v>
      </c>
      <c r="J12" s="19"/>
      <c r="K12" s="19"/>
      <c r="L12" s="19"/>
      <c r="M12" s="19"/>
      <c r="N12" s="19"/>
      <c r="O12" s="19"/>
      <c r="P12" s="19"/>
    </row>
    <row r="13" spans="1:16" ht="14.55" customHeight="1" thickBot="1" x14ac:dyDescent="0.3">
      <c r="A13" s="19"/>
      <c r="B13" s="19"/>
      <c r="C13" s="19"/>
      <c r="D13" s="19"/>
      <c r="E13" s="19"/>
      <c r="F13" s="19"/>
      <c r="G13" s="44" t="s">
        <v>74</v>
      </c>
      <c r="H13" s="45" t="s">
        <v>73</v>
      </c>
      <c r="I13" s="46">
        <v>62141890.399999999</v>
      </c>
      <c r="J13" s="19"/>
      <c r="K13" s="19"/>
      <c r="L13" s="19"/>
      <c r="M13" s="19"/>
      <c r="N13" s="19"/>
      <c r="O13" s="19"/>
      <c r="P13" s="19"/>
    </row>
    <row r="14" spans="1:16" ht="14.55" customHeight="1" thickBot="1" x14ac:dyDescent="0.3">
      <c r="A14" s="19"/>
      <c r="B14" s="19"/>
      <c r="C14" s="19"/>
      <c r="D14" s="19"/>
      <c r="E14" s="19"/>
      <c r="F14" s="19"/>
      <c r="G14" s="44" t="s">
        <v>75</v>
      </c>
      <c r="H14" s="45" t="s">
        <v>76</v>
      </c>
      <c r="I14" s="47">
        <v>195.5</v>
      </c>
      <c r="J14" s="19"/>
      <c r="K14" s="19"/>
      <c r="L14" s="19"/>
      <c r="M14" s="19"/>
      <c r="N14" s="19"/>
      <c r="O14" s="19"/>
      <c r="P14" s="19"/>
    </row>
    <row r="15" spans="1:16" ht="14.55" customHeight="1" thickBot="1" x14ac:dyDescent="0.3">
      <c r="A15" s="19"/>
      <c r="B15" s="19"/>
      <c r="C15" s="19"/>
      <c r="D15" s="19"/>
      <c r="E15" s="19"/>
      <c r="F15" s="19"/>
      <c r="G15" s="44" t="s">
        <v>77</v>
      </c>
      <c r="H15" s="45" t="s">
        <v>60</v>
      </c>
      <c r="I15" s="48">
        <v>471.94574048121387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4.1422499999999998</v>
      </c>
      <c r="F40" s="78">
        <v>4.4184000000000001</v>
      </c>
      <c r="G40" s="78">
        <v>4.6945499999999996</v>
      </c>
      <c r="H40" s="78">
        <v>4.9706999999999999</v>
      </c>
      <c r="I40" s="78">
        <v>5.2468499999999993</v>
      </c>
      <c r="J40" s="54">
        <v>5.5229999999999997</v>
      </c>
      <c r="K40" s="78">
        <v>5.79915</v>
      </c>
      <c r="L40" s="78">
        <v>6.0752999999999995</v>
      </c>
      <c r="M40" s="78">
        <v>6.3514499999999998</v>
      </c>
      <c r="N40" s="78">
        <v>6.6275999999999993</v>
      </c>
      <c r="O40" s="78">
        <v>6.9037499999999996</v>
      </c>
      <c r="P40" s="19"/>
    </row>
    <row r="41" spans="1:16" x14ac:dyDescent="0.25">
      <c r="A41" s="19"/>
      <c r="B41" s="19"/>
      <c r="C41" s="55">
        <v>-0.2</v>
      </c>
      <c r="D41" s="56">
        <v>113663.7</v>
      </c>
      <c r="E41" s="90">
        <v>1.4939693831515442</v>
      </c>
      <c r="F41" s="90">
        <v>1.6602340086949807</v>
      </c>
      <c r="G41" s="90">
        <v>1.8264986342384169</v>
      </c>
      <c r="H41" s="90">
        <v>1.9927632597818534</v>
      </c>
      <c r="I41" s="90">
        <v>2.1590278853252891</v>
      </c>
      <c r="J41" s="90">
        <v>2.3252925108687252</v>
      </c>
      <c r="K41" s="90">
        <v>2.4915571364121618</v>
      </c>
      <c r="L41" s="90">
        <v>2.6578217619555975</v>
      </c>
      <c r="M41" s="90">
        <v>2.8240863874990345</v>
      </c>
      <c r="N41" s="90">
        <v>2.9903510130424706</v>
      </c>
      <c r="O41" s="90">
        <v>3.1566156385859072</v>
      </c>
      <c r="P41" s="19"/>
    </row>
    <row r="42" spans="1:16" x14ac:dyDescent="0.25">
      <c r="A42" s="19"/>
      <c r="B42" s="19"/>
      <c r="C42" s="55">
        <v>-0.15</v>
      </c>
      <c r="D42" s="56">
        <v>142079.625</v>
      </c>
      <c r="E42" s="90">
        <v>2.1174617289394302</v>
      </c>
      <c r="F42" s="90">
        <v>2.3252925108687261</v>
      </c>
      <c r="G42" s="90">
        <v>2.5331232927980207</v>
      </c>
      <c r="H42" s="90">
        <v>2.7409540747273162</v>
      </c>
      <c r="I42" s="90">
        <v>2.9487848566566117</v>
      </c>
      <c r="J42" s="90">
        <v>3.1566156385859072</v>
      </c>
      <c r="K42" s="90">
        <v>3.3644464205152023</v>
      </c>
      <c r="L42" s="90">
        <v>3.5722772024444973</v>
      </c>
      <c r="M42" s="90">
        <v>3.7801079843737933</v>
      </c>
      <c r="N42" s="90">
        <v>3.9879387663030874</v>
      </c>
      <c r="O42" s="90">
        <v>4.1957695482323842</v>
      </c>
      <c r="P42" s="19"/>
    </row>
    <row r="43" spans="1:16" x14ac:dyDescent="0.25">
      <c r="A43" s="19"/>
      <c r="B43" s="19"/>
      <c r="C43" s="55">
        <v>-0.1</v>
      </c>
      <c r="D43" s="56">
        <v>167152.5</v>
      </c>
      <c r="E43" s="90">
        <v>2.6676020340463888</v>
      </c>
      <c r="F43" s="90">
        <v>2.9121088363161483</v>
      </c>
      <c r="G43" s="90">
        <v>3.1566156385859072</v>
      </c>
      <c r="H43" s="90">
        <v>3.4011224408556666</v>
      </c>
      <c r="I43" s="90">
        <v>3.6456292431254251</v>
      </c>
      <c r="J43" s="90">
        <v>3.8901360453951845</v>
      </c>
      <c r="K43" s="90">
        <v>4.1346428476649439</v>
      </c>
      <c r="L43" s="90">
        <v>4.3791496499347033</v>
      </c>
      <c r="M43" s="90">
        <v>4.6236564522044628</v>
      </c>
      <c r="N43" s="90">
        <v>4.8681632544742222</v>
      </c>
      <c r="O43" s="90">
        <v>5.1126700567439807</v>
      </c>
      <c r="P43" s="19"/>
    </row>
    <row r="44" spans="1:16" x14ac:dyDescent="0.25">
      <c r="A44" s="19"/>
      <c r="B44" s="19"/>
      <c r="C44" s="55">
        <v>-0.05</v>
      </c>
      <c r="D44" s="56">
        <v>185725</v>
      </c>
      <c r="E44" s="90">
        <v>3.0751133711626544</v>
      </c>
      <c r="F44" s="90">
        <v>3.3467875959068305</v>
      </c>
      <c r="G44" s="90">
        <v>3.6184618206510075</v>
      </c>
      <c r="H44" s="90">
        <v>3.8901360453951845</v>
      </c>
      <c r="I44" s="90">
        <v>4.1618102701393607</v>
      </c>
      <c r="J44" s="90">
        <v>4.4334844948835386</v>
      </c>
      <c r="K44" s="90">
        <v>4.7051587196277156</v>
      </c>
      <c r="L44" s="90">
        <v>4.9768329443718917</v>
      </c>
      <c r="M44" s="90">
        <v>5.2485071691160696</v>
      </c>
      <c r="N44" s="90">
        <v>5.5201813938602458</v>
      </c>
      <c r="O44" s="90">
        <v>5.7918556186044237</v>
      </c>
      <c r="P44" s="19"/>
    </row>
    <row r="45" spans="1:16" x14ac:dyDescent="0.25">
      <c r="A45" s="19"/>
      <c r="B45" s="19"/>
      <c r="C45" s="51" t="s">
        <v>86</v>
      </c>
      <c r="D45" s="57">
        <v>195500</v>
      </c>
      <c r="E45" s="90">
        <v>3.2895930222764784</v>
      </c>
      <c r="F45" s="90">
        <v>3.5755658904282432</v>
      </c>
      <c r="G45" s="90">
        <v>3.8615387585800081</v>
      </c>
      <c r="H45" s="90">
        <v>4.1475116267317738</v>
      </c>
      <c r="I45" s="90">
        <v>4.4334844948835386</v>
      </c>
      <c r="J45" s="90">
        <v>4.7194573630353043</v>
      </c>
      <c r="K45" s="90">
        <v>5.0054302311870691</v>
      </c>
      <c r="L45" s="90">
        <v>5.2914030993388339</v>
      </c>
      <c r="M45" s="90">
        <v>5.5773759674905987</v>
      </c>
      <c r="N45" s="90">
        <v>5.8633488356423635</v>
      </c>
      <c r="O45" s="90">
        <v>6.1493217037941301</v>
      </c>
      <c r="P45" s="19"/>
    </row>
    <row r="46" spans="1:16" ht="14.55" customHeight="1" x14ac:dyDescent="0.25">
      <c r="A46" s="19"/>
      <c r="B46" s="19"/>
      <c r="C46" s="55">
        <v>0.05</v>
      </c>
      <c r="D46" s="56">
        <v>205275</v>
      </c>
      <c r="E46" s="90">
        <v>3.5040726733903016</v>
      </c>
      <c r="F46" s="90">
        <v>3.804344184949656</v>
      </c>
      <c r="G46" s="90">
        <v>4.1046156965090077</v>
      </c>
      <c r="H46" s="90">
        <v>4.4048872080683621</v>
      </c>
      <c r="I46" s="90">
        <v>4.7051587196277147</v>
      </c>
      <c r="J46" s="90">
        <v>5.0054302311870691</v>
      </c>
      <c r="K46" s="90">
        <v>5.3057017427464235</v>
      </c>
      <c r="L46" s="90">
        <v>5.6059732543057752</v>
      </c>
      <c r="M46" s="90">
        <v>5.9062447658651296</v>
      </c>
      <c r="N46" s="90">
        <v>6.2065162774244822</v>
      </c>
      <c r="O46" s="90">
        <v>6.5067877889838366</v>
      </c>
      <c r="P46" s="19"/>
    </row>
    <row r="47" spans="1:16" x14ac:dyDescent="0.25">
      <c r="A47" s="19"/>
      <c r="B47" s="19"/>
      <c r="C47" s="55">
        <v>0.1</v>
      </c>
      <c r="D47" s="56">
        <v>225802.5</v>
      </c>
      <c r="E47" s="90">
        <v>3.9544799407293318</v>
      </c>
      <c r="F47" s="90">
        <v>4.2847786034446216</v>
      </c>
      <c r="G47" s="90">
        <v>4.6150772661599095</v>
      </c>
      <c r="H47" s="90">
        <v>4.9453759288751984</v>
      </c>
      <c r="I47" s="90">
        <v>5.2756745915904864</v>
      </c>
      <c r="J47" s="90">
        <v>5.6059732543057761</v>
      </c>
      <c r="K47" s="90">
        <v>5.9362719170210649</v>
      </c>
      <c r="L47" s="90">
        <v>6.2665705797363529</v>
      </c>
      <c r="M47" s="90">
        <v>6.5968692424516426</v>
      </c>
      <c r="N47" s="90">
        <v>6.9271679051669297</v>
      </c>
      <c r="O47" s="90">
        <v>7.2574665678822203</v>
      </c>
      <c r="P47" s="19"/>
    </row>
    <row r="48" spans="1:16" x14ac:dyDescent="0.25">
      <c r="A48" s="19"/>
      <c r="B48" s="19"/>
      <c r="C48" s="55">
        <v>0.15</v>
      </c>
      <c r="D48" s="56">
        <v>259672.875</v>
      </c>
      <c r="E48" s="90">
        <v>4.697651931838732</v>
      </c>
      <c r="F48" s="90">
        <v>5.0774953939613141</v>
      </c>
      <c r="G48" s="90">
        <v>5.4573388560838962</v>
      </c>
      <c r="H48" s="90">
        <v>5.8371823182064775</v>
      </c>
      <c r="I48" s="90">
        <v>6.2170257803290596</v>
      </c>
      <c r="J48" s="90">
        <v>6.5968692424516417</v>
      </c>
      <c r="K48" s="90">
        <v>6.9767127045742248</v>
      </c>
      <c r="L48" s="90">
        <v>7.3565561666968069</v>
      </c>
      <c r="M48" s="90">
        <v>7.7363996288193881</v>
      </c>
      <c r="N48" s="90">
        <v>8.1162430909419712</v>
      </c>
      <c r="O48" s="90">
        <v>8.4960865530645524</v>
      </c>
      <c r="P48" s="19"/>
    </row>
    <row r="49" spans="1:16" ht="14.4" thickBot="1" x14ac:dyDescent="0.3">
      <c r="A49" s="19"/>
      <c r="B49" s="19"/>
      <c r="C49" s="55">
        <v>0.2</v>
      </c>
      <c r="D49" s="58">
        <v>311607.45</v>
      </c>
      <c r="E49" s="90">
        <v>5.8371823182064775</v>
      </c>
      <c r="F49" s="90">
        <v>6.2929944727535769</v>
      </c>
      <c r="G49" s="90">
        <v>6.7488066273006746</v>
      </c>
      <c r="H49" s="90">
        <v>7.204618781847774</v>
      </c>
      <c r="I49" s="90">
        <v>7.6604309363948708</v>
      </c>
      <c r="J49" s="90">
        <v>8.1162430909419712</v>
      </c>
      <c r="K49" s="90">
        <v>8.5720552454890715</v>
      </c>
      <c r="L49" s="90">
        <v>9.0278674000361665</v>
      </c>
      <c r="M49" s="90">
        <v>9.4836795545832668</v>
      </c>
      <c r="N49" s="90">
        <v>9.9394917091303636</v>
      </c>
      <c r="O49" s="90">
        <v>10.395303863677464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2026-06-05T20:44:55Z</dcterms:modified>
</cp:coreProperties>
</file>