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D21AFEBD-DDA8-490E-8B5C-CFA1C8C3F0A1}"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<sst xmlns="http://schemas.openxmlformats.org/spreadsheetml/2006/main" count="236" uniqueCount="135">
  <si>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</si>
  <si>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</si>
  <si>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</si>
  <si>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</si>
  <si>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</si>
  <si>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</si>
  <si>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</si>
  <si>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</si>
  <si>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</si>
  <si>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</si>
  <si>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</si>
  <si>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</si>
  <si>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</si>
  <si>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</si>
  <si>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</si>
  <si>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</si>
  <si>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</si>
  <si>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</si>
  <si>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</si>
  <si>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</si>
  <si>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</si>
  <si>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</si>
  <si>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</si>
  <si>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</si>
  <si>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</si>
  <si>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</si>
  <si>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</si>
  <si>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</si>
  <si>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</si>
  <si>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</si>
  <si>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</si>
  <si>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</si>
  <si>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</si>
  <si>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</si>
  <si>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</si>
  <si>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</si>
  <si>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</si>
  <si>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</si>
  <si>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</si>
  <si>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</si>
  <si>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</si>
  <si>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</si>
  <si>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</si>
  <si>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</si>
  <si>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</si>
  <si>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</si>
  <si>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</si>
  <si>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</si>
  <si>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</si>
  <si>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</si>
  <si>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</si>
  <si>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</si>
  <si>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</si>
  <si>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</si>
  <si>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</si>
  <si>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</si>
  <si>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</si>
  <si>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</si>
  <si>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</si>
  <si>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</si>
  <si>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</si>
  <si>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</si>
  <si>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</si>
  <si>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</si>
  <si>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</si>
  <si>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</si>
  <si>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</si>
  <si>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</si>
  <si>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</si>
  <si>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</si>
  <si>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</si>
  <si>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</si>
  <si>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</si>
  <si>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</si>
  <si>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</si>
  <si>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</si>
  <si>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</si>
  <si>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</si>
  <si>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</si>
  <si>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</si>
  <si>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</si>
  <si>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</si>
  <si>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</si>
  <si>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</si>
  <si>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</si>
  <si>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</si>
  <si>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</si>
  <si>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</si>
  <si>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</si>
  <si>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</si>
  <si>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</si>
  <si>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</si>
  <si>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</si>
  <si>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</si>
  <si>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</si>
  <si>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</si>
  <si>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</si>
  <si>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</si>
  <si>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</si>
  <si>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</si>
  <si>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</si>
  <si>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</si>
  <si>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</si>
  <si>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GULUPA COMUN ANTIOQUIA GUARNE</t>
  </si>
  <si>
    <t>Premio ALIDE 2025 a la Gestión y Modernización Tecnológica – Por el aplicativo Decision.</t>
  </si>
  <si>
    <t>2026 Q1</t>
  </si>
  <si>
    <t>2018 Q2</t>
  </si>
  <si>
    <t>Material de propagacion: Colino/Plántula // Distancia de siembra: 3,5 x 2 // Densidad de siembra - Plantas/Ha.: 1.428 // Duracion del ciclo: 4 años // Productividad/Ha/Ciclo: 62.505 kg // Inicio de Produccion desde la siembra: año 1  // Duracion de la etapa productiva: 4 años // Productividad promedio en etapa productiva  // Cultivo asociado: NA // Productividad promedio etapa productiva: 31.252 kg // % Rendimiento 1ra. Calidad: 80 // % Rendimiento 2da. Calidad: 20 // Precio de venta ponderado por calidad: $7.715 // Valor Jornal: $82.456 // Otros: INCLUIDO EL EMPARRADO Y RIEGO</t>
  </si>
  <si>
    <t>El presente documento corresponde a una actualización del documento PDF de la AgroGuía correspondiente a Gulupa Comun Antioquia Guarne publicada en la página web, y consta de las siguientes partes:</t>
  </si>
  <si>
    <t>- Flujo anualizado de los ingresos (precio y rendimiento) y los costos de producción para una hectárea de
Gulupa Comun Antioquia Guarne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</si>
  <si>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Gulupa Comun Antioquia Guarne.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</si>
  <si>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</si>
  <si>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</si>
  <si>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</si>
  <si>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</si>
  <si>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Gulupa Comun Antioquia Guarne. La participación se encuentra actualizada al 2026 Q1.</t>
  </si>
  <si>
    <t>Sostenimiento Año1 ***</t>
  </si>
  <si>
    <t>Sub Total Ingresos millones [(CxG)+(DxH)]</t>
  </si>
  <si>
    <t>** Los costos de instalación comprenden tanto los gastos relacionados con la mano de obra como aquellos asociados con los insumos necesarios hasta completar la siembra de las plantas. Para el caso de Gulupa Comun Antioquia Guarne, en lo que respecta a la mano de obra incluye actividades como la preparación del terreno, la siembra, el trazado y el ahoyado, entre otras, y ascienden a un total de $4,8 millones de pesos (equivalente a 51 jornales). En cuanto a los insumos, se incluyen los gastos relacionados con el material vegetal y las enmiendas, que en conjunto ascienden a  $2,8 millones.</t>
  </si>
  <si>
    <t>*** Los costos de sostenimiento del año 1 comprenden tanto los gastos relacionados con la mano de obra como aquellos asociados con los insumos necesarios desde el momento de la siembra de las plantas hasta finalizar el año 1. Para el caso de Gulupa Comun Antioquia Guarne, en lo que respecta a la mano de obra incluye actividades como la fertilización, riego, control de malezas, plagas y enfermedades, entre otras, y ascienden a un total de $42,0 millones de pesos (equivalente a 443 jornales). En cuanto a los insumos, se incluyen los fertilizantes, plaguicidas, transportes, entre otras, que en conjunto ascienden a  $87,2 millones.</t>
  </si>
  <si>
    <t>Nota 1: en caso de utilizar esta información para el desarrollo de otras publicaciones, por favor citar FINAGRO, "Agro Guía - Marcos de Referencia Agroeconómicos"</t>
  </si>
  <si>
    <t>Los costos totales del ciclo para esta actualización (2026 Q1) equivalen a $409,6 millones, en comparación con los costos del marco original que ascienden a $173,1 millones, (mes de publicación del marco: abril - 2018).
La rentabilidad actualizada (2026 Q1) bajó frente a la rentabilidad de la primera AgroGuía, pasando del 30,7% al 30,3%. Mientras que el crecimiento de los costos fue del 236,6%, el crecimiento de los ingresos fue del 213,4%.</t>
  </si>
  <si>
    <t>En cuanto a los costos de mano de obra de la AgroGuía actualizada, se destaca la participación de podas seguido de cosecha y beneficio, que representan el 31% y el 25% del costo total, respectivamente. En cuanto a los costos de insumos, se destaca la participación de cosecha y beneficio seguido de tutorado, que representan el 28% y el 24% del costo total, respectivamente.</t>
  </si>
  <si>
    <t>A continuación, se presenta la desagregación de los costos de mano de obra e insumos según las diferentes actividades vinculadas a la producción de GULUPA COMUN ANTIOQUIA GUARNE</t>
  </si>
  <si>
    <t>En cuanto a los costos de mano de obra, se destaca la participación de podas segido por cosecha y beneficio que representan el 31% y el 25% del costo total, respectivamente. En cuanto a los costos de insumos, se destaca la participación de control fitosanitario segido por cosecha y beneficio que representan el 30% y el 24% del costo total, respectivamente.</t>
  </si>
  <si>
    <t>En cuanto a los costos de mano de obra, se destaca la participación de podas segido por cosecha y beneficio que representan el 31% y el 25% del costo total, respectivamente. En cuanto a los costos de insumos, se destaca la participación de cosecha y beneficio segido por tutorado que representan el 28% y el 24% del costo total, respectivamente.</t>
  </si>
  <si>
    <t>En cuanto a los costos de mano de obra, se destaca la participación de podas segido por cosecha y beneficio que representan el 31% y el 25% del costo total, respectivamente.</t>
  </si>
  <si>
    <t>En cuanto a los costos de insumos, se destaca la participación de cosecha y beneficio segido por tutorado que representan el 28% y el 24% del costo total, respectivamente.</t>
  </si>
  <si>
    <t>En cuanto a los costos de insumos, se destaca la participación de control fitosanitario segido por cosecha y beneficio que representan el 30% y el 24% del costo total, respectivamente.</t>
  </si>
  <si>
    <t>En cuanto a los costos de mano de obra, se destaca la participación de podas segido por cosecha y beneficio que representan el 31% y el 25% del costo total, respectivamente.En cuanto a los costos de insumos, se destaca la participación de control fitosanitario segido por cosecha y beneficio que representan el 30% y el 24% del costo total, respectivamente.</t>
  </si>
  <si>
    <t>De acuerdo con el comportamiento histórico del sistema productivo, se efectuó un análisis de sensibilidad del margen de utilidad obtenido en la producción de GULUPA COMUN ANTIOQUIA GUARNE, frente a diferentes escenarios de variación de precios de venta en finca y rendimientos probables (kg/ha).</t>
  </si>
  <si>
    <t>Con un precio ponderado de COP $ 8.536/kg y con un rendimiento por hectárea de 62.505 kg por ciclo; el margen de utilidad obtenido en la producción de gulupa común antioquia es del 23%.</t>
  </si>
  <si>
    <t>El precio mínimo ponderado para cubrir los costos de producción, con un rendimiento de 62.505 kg para todo el ciclo de producción, es COP $ 6.553/kg.</t>
  </si>
  <si>
    <t>El rendimiento mínimo por ha/ciclo para cubrir los costos de producción, con un precio ponderado de COP $ 8.536, es de 47.984 kg/ha para todo el ciclo.</t>
  </si>
  <si>
    <t>El siguiente cuadro presenta diferentes escenarios de rentabilidad para el sistema productivo de GULUPA COMUN ANTIOQUIA GUARNE,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</si>
</sst>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68F930AD-5DD2-3A87-4830-D5E6673B94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42972894-BBC6-9ADA-06A7-C423DC36CA4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BFA111A4-6791-ABB3-0837-95916B7F5DF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4791F295-FC03-56B1-781F-4D983FA6F87D}"/>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FA8C39DC-4815-F475-B150-236B9302094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2DB841AD-873E-B2A3-BE18-A02767EA92D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31D23CE6-3CB4-7B06-059F-8B8442C2944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56C2C28D-BB16-CDCC-EF4A-3A11E8C26FE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CB8243F6-759D-248B-7891-FD6DA3B6B81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6CC30F5B-BEB3-23DF-0835-7E34B011A5E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6" width="10.77734375" style="19" customWidth="1"/>
    <col min="7"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4831.59</v>
      </c>
      <c r="C7" s="22">
        <v>41984.26</v>
      </c>
      <c r="D7" s="22">
        <v>66085.81</v>
      </c>
      <c r="E7" s="22">
        <v>66085.81</v>
      </c>
      <c r="F7" s="22">
        <v>47312.1</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226299.56</v>
      </c>
      <c r="AH7" s="23">
        <v>0.55251482907796179</v>
      </c>
    </row>
    <row r="8" spans="1:34" x14ac:dyDescent="0.25">
      <c r="A8" s="5" t="s">
        <v>101</v>
      </c>
      <c r="B8" s="22">
        <v>2764.06</v>
      </c>
      <c r="C8" s="22">
        <v>87229.99</v>
      </c>
      <c r="D8" s="22">
        <v>32249.17</v>
      </c>
      <c r="E8" s="22">
        <v>32249.17</v>
      </c>
      <c r="F8" s="22">
        <v>28789.02</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183281.41</v>
      </c>
      <c r="AH8" s="23">
        <v>0.44748517092203816</v>
      </c>
    </row>
    <row r="9" spans="1:34" x14ac:dyDescent="0.25">
      <c r="A9" s="9" t="s">
        <v>100</v>
      </c>
      <c r="B9" s="22">
        <v>7595.64</v>
      </c>
      <c r="C9" s="22">
        <v>129214.25</v>
      </c>
      <c r="D9" s="22">
        <v>98334.98</v>
      </c>
      <c r="E9" s="22">
        <v>98334.98</v>
      </c>
      <c r="F9" s="22">
        <v>76101.119999999995</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409580.98</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5000</v>
      </c>
      <c r="D11" s="24">
        <v>16668</v>
      </c>
      <c r="E11" s="24">
        <v>16668</v>
      </c>
      <c r="F11" s="24">
        <v>11668</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50004</v>
      </c>
      <c r="AH11" s="28"/>
    </row>
    <row r="12" spans="1:34" x14ac:dyDescent="0.25">
      <c r="A12" s="5" t="s">
        <v>19</v>
      </c>
      <c r="B12" s="24"/>
      <c r="C12" s="24">
        <v>1250</v>
      </c>
      <c r="D12" s="24">
        <v>4167</v>
      </c>
      <c r="E12" s="24">
        <v>4167</v>
      </c>
      <c r="F12" s="24">
        <v>2917</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12501</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10.243</v>
      </c>
      <c r="D15" s="25">
        <v>10.243</v>
      </c>
      <c r="E15" s="25">
        <v>10.243</v>
      </c>
      <c r="F15" s="25">
        <v>10.243</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10.243</v>
      </c>
      <c r="AH15" s="28"/>
    </row>
    <row r="16" spans="1:34" x14ac:dyDescent="0.25">
      <c r="A16" s="5" t="s">
        <v>15</v>
      </c>
      <c r="B16" s="25"/>
      <c r="C16" s="25">
        <v>1.7070000000000001</v>
      </c>
      <c r="D16" s="25">
        <v>1.7070000000000001</v>
      </c>
      <c r="E16" s="25">
        <v>1.7070000000000001</v>
      </c>
      <c r="F16" s="25">
        <v>1.7070000000000001</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1.7070000000000001</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53348.75</v>
      </c>
      <c r="D19" s="22">
        <v>177843.39</v>
      </c>
      <c r="E19" s="22">
        <v>177843.39</v>
      </c>
      <c r="F19" s="22">
        <v>124494.64</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533530.18000000005</v>
      </c>
      <c r="AH19" s="28"/>
    </row>
    <row r="20" spans="1:34" x14ac:dyDescent="0.25">
      <c r="A20" s="3" t="s">
        <v>11</v>
      </c>
      <c r="B20" s="26">
        <v>-7595.64</v>
      </c>
      <c r="C20" s="26">
        <v>-75865.5</v>
      </c>
      <c r="D20" s="26">
        <v>79508.41</v>
      </c>
      <c r="E20" s="26">
        <v>79508.41</v>
      </c>
      <c r="F20" s="26">
        <v>48393.52</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123949.2</v>
      </c>
      <c r="AH20" s="31"/>
    </row>
    <row r="21" spans="1:34" x14ac:dyDescent="0.25">
      <c r="J21" s="19"/>
      <c r="AG21" s="88">
        <v>0.30262440831799098</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19766.25</v>
      </c>
      <c r="D121" s="70">
        <v>27901.48</v>
      </c>
      <c r="E121" s="70">
        <v>27901.48</v>
      </c>
      <c r="F121" s="70">
        <v>19975.23</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95544.43</v>
      </c>
      <c r="AH121" s="71">
        <v>0.55181414069424917</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35616.800000000003</v>
      </c>
      <c r="D122" s="70">
        <v>14445</v>
      </c>
      <c r="E122" s="70">
        <v>14445</v>
      </c>
      <c r="F122" s="70">
        <v>13094.8</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77601.600000000006</v>
      </c>
      <c r="AH122" s="71">
        <v>0.44818585930575078</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55383.05</v>
      </c>
      <c r="D123" s="70">
        <v>42346.48</v>
      </c>
      <c r="E123" s="70">
        <v>42346.48</v>
      </c>
      <c r="F123" s="70">
        <v>33070.03</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173146.03</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5000</v>
      </c>
      <c r="D125" s="73">
        <v>16668</v>
      </c>
      <c r="E125" s="73">
        <v>16668</v>
      </c>
      <c r="F125" s="73">
        <v>11668</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50004</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1250</v>
      </c>
      <c r="D126" s="73">
        <v>4167</v>
      </c>
      <c r="E126" s="73">
        <v>4167</v>
      </c>
      <c r="F126" s="73">
        <v>2917</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12501</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4.8</v>
      </c>
      <c r="D129" s="74">
        <v>4.8</v>
      </c>
      <c r="E129" s="74">
        <v>4.8</v>
      </c>
      <c r="F129" s="74">
        <v>4.8</v>
      </c>
      <c r="G129" s="74">
        <v>4.8</v>
      </c>
      <c r="H129" s="97">
        <v>4.8</v>
      </c>
      <c r="I129" s="74">
        <v>4.8</v>
      </c>
      <c r="J129" s="74">
        <v>4.8</v>
      </c>
      <c r="K129" s="74">
        <v>4.8</v>
      </c>
      <c r="L129" s="74">
        <v>4.8</v>
      </c>
      <c r="M129" s="74">
        <v>4.8</v>
      </c>
      <c r="N129" s="74">
        <v>4.8</v>
      </c>
      <c r="O129" s="74">
        <v>4.8</v>
      </c>
      <c r="P129" s="74">
        <v>4.8</v>
      </c>
      <c r="Q129" s="74">
        <v>4.8</v>
      </c>
      <c r="R129" s="74">
        <v>4.8</v>
      </c>
      <c r="S129" s="74">
        <v>4.8</v>
      </c>
      <c r="T129" s="74">
        <v>4.8</v>
      </c>
      <c r="U129" s="74">
        <v>4.8</v>
      </c>
      <c r="V129" s="74">
        <v>4.8</v>
      </c>
      <c r="W129" s="74">
        <v>4.8</v>
      </c>
      <c r="X129" s="74">
        <v>4.8</v>
      </c>
      <c r="Y129" s="74">
        <v>4.8</v>
      </c>
      <c r="Z129" s="74">
        <v>4.8</v>
      </c>
      <c r="AA129" s="74">
        <v>4.8</v>
      </c>
      <c r="AB129" s="74">
        <v>4.8</v>
      </c>
      <c r="AC129" s="74">
        <v>4.8</v>
      </c>
      <c r="AD129" s="74">
        <v>4.8</v>
      </c>
      <c r="AE129" s="74">
        <v>4.8</v>
      </c>
      <c r="AF129" s="74">
        <v>4.8</v>
      </c>
      <c r="AG129" s="74">
        <v>4.8</v>
      </c>
      <c r="AH129" s="63"/>
    </row>
    <row r="130" spans="1:40" s="21" customFormat="1" x14ac:dyDescent="0.25">
      <c r="A130" s="68" t="s">
        <v>15</v>
      </c>
      <c r="B130" s="74"/>
      <c r="C130" s="74">
        <v>0.8</v>
      </c>
      <c r="D130" s="74">
        <v>0.8</v>
      </c>
      <c r="E130" s="74">
        <v>0.8</v>
      </c>
      <c r="F130" s="74">
        <v>0.8</v>
      </c>
      <c r="G130" s="74">
        <v>0.8</v>
      </c>
      <c r="H130" s="74">
        <v>0.8</v>
      </c>
      <c r="I130" s="74">
        <v>0.8</v>
      </c>
      <c r="J130" s="74">
        <v>0.8</v>
      </c>
      <c r="K130" s="74">
        <v>0.8</v>
      </c>
      <c r="L130" s="74">
        <v>0.8</v>
      </c>
      <c r="M130" s="74">
        <v>0.8</v>
      </c>
      <c r="N130" s="74">
        <v>0.8</v>
      </c>
      <c r="O130" s="74">
        <v>0.8</v>
      </c>
      <c r="P130" s="74">
        <v>0.8</v>
      </c>
      <c r="Q130" s="74">
        <v>0.8</v>
      </c>
      <c r="R130" s="74">
        <v>0.8</v>
      </c>
      <c r="S130" s="74">
        <v>0.8</v>
      </c>
      <c r="T130" s="74">
        <v>0.8</v>
      </c>
      <c r="U130" s="74">
        <v>0.8</v>
      </c>
      <c r="V130" s="74">
        <v>0.8</v>
      </c>
      <c r="W130" s="74">
        <v>0.8</v>
      </c>
      <c r="X130" s="74">
        <v>0.8</v>
      </c>
      <c r="Y130" s="74">
        <v>0.8</v>
      </c>
      <c r="Z130" s="74">
        <v>0.8</v>
      </c>
      <c r="AA130" s="74">
        <v>0.8</v>
      </c>
      <c r="AB130" s="74">
        <v>0.8</v>
      </c>
      <c r="AC130" s="74">
        <v>0.8</v>
      </c>
      <c r="AD130" s="74">
        <v>0.8</v>
      </c>
      <c r="AE130" s="74">
        <v>0.8</v>
      </c>
      <c r="AF130" s="74">
        <v>0.8</v>
      </c>
      <c r="AG130" s="74">
        <v>0.8</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25000</v>
      </c>
      <c r="D133" s="70">
        <v>83340</v>
      </c>
      <c r="E133" s="70">
        <v>83340</v>
      </c>
      <c r="F133" s="70">
        <v>58340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250020</v>
      </c>
      <c r="AH133" s="63"/>
    </row>
    <row r="134" spans="1:40" s="21" customFormat="1" x14ac:dyDescent="0.25">
      <c r="A134" s="66" t="s">
        <v>11</v>
      </c>
      <c r="B134" s="70"/>
      <c r="C134" s="70">
        <v>-30383.05</v>
      </c>
      <c r="D134" s="70">
        <v>40993.53</v>
      </c>
      <c r="E134" s="70">
        <v>40993.53</v>
      </c>
      <c r="F134" s="70">
        <v>25269.98</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76873.98</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14840000</v>
      </c>
      <c r="J5" t="s">
        <v>4</v>
      </c>
      <c r="K5" s="1">
        <v>0</v>
      </c>
      <c r="S5" s="120"/>
      <c r="T5" s="120"/>
      <c r="U5" s="120"/>
      <c r="V5" s="120"/>
      <c r="W5" s="120"/>
      <c r="X5" s="120"/>
      <c r="Y5" s="120"/>
      <c r="Z5" s="120"/>
    </row>
    <row r="6" spans="1:27" x14ac:dyDescent="0.3">
      <c r="A6" t="s">
        <v>8</v>
      </c>
      <c r="B6" s="1">
        <v>480000</v>
      </c>
      <c r="J6" t="s">
        <v>8</v>
      </c>
      <c r="K6" s="1">
        <v>23585600</v>
      </c>
      <c r="S6" s="120"/>
      <c r="T6" s="120"/>
      <c r="U6" s="120"/>
      <c r="V6" s="120"/>
      <c r="W6" s="120"/>
      <c r="X6" s="120"/>
      <c r="Y6" s="120"/>
      <c r="Z6" s="120"/>
      <c r="AA6" s="18"/>
    </row>
    <row r="7" spans="1:27" x14ac:dyDescent="0.3">
      <c r="A7" t="s">
        <v>9</v>
      </c>
      <c r="B7" s="1">
        <v>24064425</v>
      </c>
      <c r="J7" t="s">
        <v>9</v>
      </c>
      <c r="K7" s="1">
        <v>18896000</v>
      </c>
      <c r="S7" s="120"/>
      <c r="T7" s="120"/>
      <c r="U7" s="120"/>
      <c r="V7" s="120"/>
      <c r="W7" s="120"/>
      <c r="X7" s="120"/>
      <c r="Y7" s="120"/>
      <c r="Z7" s="120"/>
      <c r="AA7" s="18"/>
    </row>
    <row r="8" spans="1:27" x14ac:dyDescent="0.3">
      <c r="A8" t="s">
        <v>7</v>
      </c>
      <c r="B8" s="1">
        <v>12080000</v>
      </c>
      <c r="J8" t="s">
        <v>7</v>
      </c>
      <c r="K8" s="1">
        <v>9590000</v>
      </c>
      <c r="S8" s="120"/>
      <c r="T8" s="120"/>
      <c r="U8" s="120"/>
      <c r="V8" s="120"/>
      <c r="W8" s="120"/>
      <c r="X8" s="120"/>
      <c r="Y8" s="120"/>
      <c r="Z8" s="120"/>
    </row>
    <row r="9" spans="1:27" x14ac:dyDescent="0.3">
      <c r="A9" t="s">
        <v>3</v>
      </c>
      <c r="B9" s="1">
        <v>2040000</v>
      </c>
      <c r="J9" t="s">
        <v>3</v>
      </c>
      <c r="K9" s="1">
        <v>1242000</v>
      </c>
      <c r="S9" s="120"/>
      <c r="T9" s="120"/>
      <c r="U9" s="120"/>
      <c r="V9" s="120"/>
      <c r="W9" s="120"/>
      <c r="X9" s="120"/>
      <c r="Y9" s="120"/>
      <c r="Z9" s="120"/>
    </row>
    <row r="10" spans="1:27" x14ac:dyDescent="0.3">
      <c r="A10" t="s">
        <v>6</v>
      </c>
      <c r="B10" s="1">
        <v>0</v>
      </c>
      <c r="J10" t="s">
        <v>6</v>
      </c>
      <c r="K10" s="1">
        <v>36000</v>
      </c>
      <c r="S10" s="120"/>
      <c r="T10" s="120"/>
      <c r="U10" s="120"/>
      <c r="V10" s="120"/>
      <c r="W10" s="120"/>
      <c r="X10" s="120"/>
      <c r="Y10" s="120"/>
      <c r="Z10" s="120"/>
    </row>
    <row r="11" spans="1:27" x14ac:dyDescent="0.3">
      <c r="A11" t="s">
        <v>5</v>
      </c>
      <c r="B11" s="1">
        <v>30080000</v>
      </c>
      <c r="J11" t="s">
        <v>5</v>
      </c>
      <c r="K11" s="1">
        <v>0</v>
      </c>
      <c r="S11" s="120"/>
      <c r="T11" s="120"/>
      <c r="U11" s="120"/>
      <c r="V11" s="120"/>
      <c r="W11" s="120"/>
      <c r="X11" s="120"/>
      <c r="Y11" s="120"/>
      <c r="Z11" s="120"/>
    </row>
    <row r="12" spans="1:27" x14ac:dyDescent="0.3">
      <c r="A12" t="s">
        <v>59</v>
      </c>
      <c r="B12" s="1">
        <v>8240000</v>
      </c>
      <c r="J12" t="s">
        <v>59</v>
      </c>
      <c r="K12" s="1">
        <v>8000000</v>
      </c>
    </row>
    <row r="13" spans="1:27" x14ac:dyDescent="0.3">
      <c r="A13" t="s">
        <v>10</v>
      </c>
      <c r="B13" s="1">
        <v>0</v>
      </c>
      <c r="J13" t="s">
        <v>10</v>
      </c>
      <c r="K13" s="1">
        <v>252000</v>
      </c>
    </row>
    <row r="14" spans="1:27" x14ac:dyDescent="0.3">
      <c r="A14" t="s">
        <v>63</v>
      </c>
      <c r="B14" s="1">
        <v>3720000</v>
      </c>
      <c r="J14" t="s">
        <v>63</v>
      </c>
      <c r="K14" s="1">
        <v>16000000</v>
      </c>
    </row>
    <row r="15" spans="1:27" x14ac:dyDescent="0.3">
      <c r="A15" s="12" t="s">
        <v>64</v>
      </c>
      <c r="B15" s="13">
        <v>95544425</v>
      </c>
      <c r="J15" s="12" t="s">
        <v>64</v>
      </c>
      <c r="K15" s="13">
        <v>77601600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35147427</v>
      </c>
      <c r="J22" t="s">
        <v>4</v>
      </c>
      <c r="K22" s="1">
        <v>0</v>
      </c>
      <c r="S22" s="120"/>
      <c r="T22" s="120"/>
      <c r="U22" s="120"/>
      <c r="V22" s="120"/>
      <c r="W22" s="120"/>
      <c r="X22" s="120"/>
      <c r="Y22" s="120"/>
      <c r="Z22" s="120"/>
    </row>
    <row r="23" spans="1:26" x14ac:dyDescent="0.3">
      <c r="A23" t="s">
        <v>8</v>
      </c>
      <c r="B23" s="1">
        <v>1136844</v>
      </c>
      <c r="J23" t="s">
        <v>8</v>
      </c>
      <c r="K23" s="1">
        <v>41975916</v>
      </c>
      <c r="S23" s="120"/>
      <c r="T23" s="120"/>
      <c r="U23" s="120"/>
      <c r="V23" s="120"/>
      <c r="W23" s="120"/>
      <c r="X23" s="120"/>
      <c r="Y23" s="120"/>
      <c r="Z23" s="120"/>
    </row>
    <row r="24" spans="1:26" ht="14.55" customHeight="1" x14ac:dyDescent="0.3">
      <c r="A24" t="s">
        <v>9</v>
      </c>
      <c r="B24" s="1">
        <v>57004560</v>
      </c>
      <c r="J24" t="s">
        <v>9</v>
      </c>
      <c r="K24" s="1">
        <v>51599739.759036161</v>
      </c>
      <c r="S24" s="120"/>
      <c r="T24" s="120"/>
      <c r="U24" s="120"/>
      <c r="V24" s="120"/>
      <c r="W24" s="120"/>
      <c r="X24" s="120"/>
      <c r="Y24" s="120"/>
      <c r="Z24" s="120"/>
    </row>
    <row r="25" spans="1:26" x14ac:dyDescent="0.3">
      <c r="A25" t="s">
        <v>7</v>
      </c>
      <c r="B25" s="1">
        <v>28610574</v>
      </c>
      <c r="J25" t="s">
        <v>7</v>
      </c>
      <c r="K25" s="1">
        <v>20617845</v>
      </c>
      <c r="S25" s="120"/>
      <c r="T25" s="120"/>
      <c r="U25" s="120"/>
      <c r="V25" s="120"/>
      <c r="W25" s="120"/>
      <c r="X25" s="120"/>
      <c r="Y25" s="120"/>
      <c r="Z25" s="120"/>
    </row>
    <row r="26" spans="1:26" ht="14.55" customHeight="1" x14ac:dyDescent="0.3">
      <c r="A26" t="s">
        <v>3</v>
      </c>
      <c r="B26" s="1">
        <v>4831587</v>
      </c>
      <c r="J26" t="s">
        <v>3</v>
      </c>
      <c r="K26" s="1">
        <v>2764056.1445783097</v>
      </c>
      <c r="S26" s="120"/>
      <c r="T26" s="120"/>
      <c r="U26" s="120"/>
      <c r="V26" s="120"/>
      <c r="W26" s="120"/>
      <c r="X26" s="120"/>
      <c r="Y26" s="120"/>
      <c r="Z26" s="120"/>
    </row>
    <row r="27" spans="1:26" x14ac:dyDescent="0.3">
      <c r="A27" t="s">
        <v>6</v>
      </c>
      <c r="B27" s="1">
        <v>0</v>
      </c>
      <c r="J27" t="s">
        <v>6</v>
      </c>
      <c r="K27" s="1">
        <v>98308</v>
      </c>
      <c r="S27" s="120"/>
      <c r="T27" s="120"/>
      <c r="U27" s="120"/>
      <c r="V27" s="120"/>
      <c r="W27" s="120"/>
      <c r="X27" s="120"/>
      <c r="Y27" s="120"/>
      <c r="Z27" s="120"/>
    </row>
    <row r="28" spans="1:26" x14ac:dyDescent="0.3">
      <c r="A28" t="s">
        <v>5</v>
      </c>
      <c r="B28" s="1">
        <v>71242224</v>
      </c>
      <c r="J28" t="s">
        <v>5</v>
      </c>
      <c r="K28" s="1">
        <v>0</v>
      </c>
      <c r="S28" s="120"/>
      <c r="T28" s="120"/>
      <c r="U28" s="120"/>
      <c r="V28" s="120"/>
      <c r="W28" s="120"/>
      <c r="X28" s="120"/>
      <c r="Y28" s="120"/>
      <c r="Z28" s="120"/>
    </row>
    <row r="29" spans="1:26" x14ac:dyDescent="0.3">
      <c r="A29" t="s">
        <v>59</v>
      </c>
      <c r="B29" s="1">
        <v>19515822</v>
      </c>
      <c r="J29" t="s">
        <v>59</v>
      </c>
      <c r="K29" s="1">
        <v>21845783</v>
      </c>
    </row>
    <row r="30" spans="1:26" x14ac:dyDescent="0.3">
      <c r="A30" t="s">
        <v>10</v>
      </c>
      <c r="B30" s="1">
        <v>0</v>
      </c>
      <c r="J30" t="s">
        <v>10</v>
      </c>
      <c r="K30" s="1">
        <v>688200</v>
      </c>
    </row>
    <row r="31" spans="1:26" x14ac:dyDescent="0.3">
      <c r="A31" t="s">
        <v>63</v>
      </c>
      <c r="B31" s="1">
        <v>8810526</v>
      </c>
      <c r="J31" t="s">
        <v>63</v>
      </c>
      <c r="K31" s="1">
        <v>43691566</v>
      </c>
    </row>
    <row r="32" spans="1:26" x14ac:dyDescent="0.3">
      <c r="A32" s="12" t="s">
        <v>64</v>
      </c>
      <c r="B32" s="13">
        <v>226299564</v>
      </c>
      <c r="J32" s="12" t="s">
        <v>64</v>
      </c>
      <c r="K32" s="13">
        <v>183281413.90361446</v>
      </c>
    </row>
    <row r="35" spans="1:15" x14ac:dyDescent="0.3">
      <c r="B35" t="s">
        <v>66</v>
      </c>
      <c r="C35" t="s">
        <v>67</v>
      </c>
      <c r="D35" t="s">
        <v>23</v>
      </c>
      <c r="H35" t="s">
        <v>67</v>
      </c>
      <c r="I35" t="s">
        <v>23</v>
      </c>
    </row>
    <row r="36" spans="1:15" x14ac:dyDescent="0.3">
      <c r="A36" t="s">
        <v>106</v>
      </c>
      <c r="B36" s="14">
        <v>173146025</v>
      </c>
      <c r="C36" s="14">
        <v>95544425</v>
      </c>
      <c r="D36" s="14">
        <v>77601600</v>
      </c>
      <c r="G36" t="s">
        <v>106</v>
      </c>
      <c r="H36" s="15">
        <v>0.55181414069424928</v>
      </c>
      <c r="I36" s="15">
        <v>0.44818585930575072</v>
      </c>
    </row>
    <row r="37" spans="1:15" x14ac:dyDescent="0.3">
      <c r="A37" t="s">
        <v>105</v>
      </c>
      <c r="B37" s="14">
        <v>409580977.90361446</v>
      </c>
      <c r="C37" s="14">
        <v>226299564</v>
      </c>
      <c r="D37" s="14">
        <v>183281413.90361446</v>
      </c>
      <c r="G37" t="s">
        <v>105</v>
      </c>
      <c r="H37" s="15">
        <v>0.55251482907796179</v>
      </c>
      <c r="I37" s="15">
        <v>0.44748517092203816</v>
      </c>
    </row>
    <row r="38" spans="1:15" x14ac:dyDescent="0.3">
      <c r="O38" s="17">
        <v>109968848342168.67</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6552.77</v>
      </c>
      <c r="J11" s="19"/>
      <c r="K11" s="19"/>
      <c r="L11" s="19"/>
      <c r="M11" s="19"/>
      <c r="N11" s="19"/>
      <c r="O11" s="19"/>
      <c r="P11" s="19"/>
    </row>
    <row r="12" spans="1:16" ht="14.55" customHeight="1" thickBot="1" x14ac:dyDescent="0.3">
      <c r="A12" s="19"/>
      <c r="B12" s="19"/>
      <c r="C12" s="19"/>
      <c r="D12" s="19"/>
      <c r="E12" s="19"/>
      <c r="F12" s="19"/>
      <c r="G12" s="44" t="s">
        <v>72</v>
      </c>
      <c r="H12" s="45" t="s">
        <v>73</v>
      </c>
      <c r="I12" s="46">
        <v>7595640</v>
      </c>
      <c r="J12" s="19"/>
      <c r="K12" s="19"/>
      <c r="L12" s="19"/>
      <c r="M12" s="19"/>
      <c r="N12" s="19"/>
      <c r="O12" s="19"/>
      <c r="P12" s="19"/>
    </row>
    <row r="13" spans="1:16" ht="14.55" customHeight="1" thickBot="1" x14ac:dyDescent="0.3">
      <c r="A13" s="19"/>
      <c r="B13" s="19"/>
      <c r="C13" s="19"/>
      <c r="D13" s="19"/>
      <c r="E13" s="19"/>
      <c r="F13" s="19"/>
      <c r="G13" s="44" t="s">
        <v>74</v>
      </c>
      <c r="H13" s="45" t="s">
        <v>73</v>
      </c>
      <c r="I13" s="46">
        <v>49228419</v>
      </c>
      <c r="J13" s="19"/>
      <c r="K13" s="19"/>
      <c r="L13" s="19"/>
      <c r="M13" s="19"/>
      <c r="N13" s="19"/>
      <c r="O13" s="19"/>
      <c r="P13" s="19"/>
    </row>
    <row r="14" spans="1:16" ht="14.55" customHeight="1" thickBot="1" x14ac:dyDescent="0.3">
      <c r="A14" s="19"/>
      <c r="B14" s="19"/>
      <c r="C14" s="19"/>
      <c r="D14" s="19"/>
      <c r="E14" s="19"/>
      <c r="F14" s="19"/>
      <c r="G14" s="44" t="s">
        <v>75</v>
      </c>
      <c r="H14" s="45" t="s">
        <v>76</v>
      </c>
      <c r="I14" s="47">
        <v>62.504999999999995</v>
      </c>
      <c r="J14" s="19"/>
      <c r="K14" s="19"/>
      <c r="L14" s="19"/>
      <c r="M14" s="19"/>
      <c r="N14" s="19"/>
      <c r="O14" s="19"/>
      <c r="P14" s="19"/>
    </row>
    <row r="15" spans="1:16" ht="14.55" customHeight="1" thickBot="1" x14ac:dyDescent="0.3">
      <c r="A15" s="19"/>
      <c r="B15" s="19"/>
      <c r="C15" s="19"/>
      <c r="D15" s="19"/>
      <c r="E15" s="19"/>
      <c r="F15" s="19"/>
      <c r="G15" s="44" t="s">
        <v>77</v>
      </c>
      <c r="H15" s="45" t="s">
        <v>60</v>
      </c>
      <c r="I15" s="48">
        <v>30.262440831799097</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6.4018500119990405</v>
      </c>
      <c r="F40" s="78">
        <v>6.8286400127989761</v>
      </c>
      <c r="G40" s="78">
        <v>7.2554300135989127</v>
      </c>
      <c r="H40" s="78">
        <v>7.6822200143988484</v>
      </c>
      <c r="I40" s="78">
        <v>8.1090100151987841</v>
      </c>
      <c r="J40" s="54">
        <v>8.5358000159987206</v>
      </c>
      <c r="K40" s="78">
        <v>8.9625900167986572</v>
      </c>
      <c r="L40" s="78">
        <v>9.389380017598592</v>
      </c>
      <c r="M40" s="78">
        <v>9.8161700183985285</v>
      </c>
      <c r="N40" s="78">
        <v>10.242960019198465</v>
      </c>
      <c r="O40" s="78">
        <v>10.6697500199984</v>
      </c>
      <c r="P40" s="19"/>
    </row>
    <row r="41" spans="1:16" x14ac:dyDescent="0.25">
      <c r="A41" s="19"/>
      <c r="B41" s="19"/>
      <c r="C41" s="55">
        <v>-0.2</v>
      </c>
      <c r="D41" s="56">
        <v>36340.406999999999</v>
      </c>
      <c r="E41" s="90">
        <v>-0.43199062859559545</v>
      </c>
      <c r="F41" s="90">
        <v>-0.39412333716863512</v>
      </c>
      <c r="G41" s="90">
        <v>-0.3562560457416748</v>
      </c>
      <c r="H41" s="90">
        <v>-0.31838875431471447</v>
      </c>
      <c r="I41" s="90">
        <v>-0.28052146288775426</v>
      </c>
      <c r="J41" s="90">
        <v>-0.24265417146079382</v>
      </c>
      <c r="K41" s="90">
        <v>-0.20478688003383339</v>
      </c>
      <c r="L41" s="90">
        <v>-0.16691958860687328</v>
      </c>
      <c r="M41" s="90">
        <v>-0.12905229717991296</v>
      </c>
      <c r="N41" s="90">
        <v>-9.1185005752952519E-2</v>
      </c>
      <c r="O41" s="90">
        <v>-5.3317714325992416E-2</v>
      </c>
      <c r="P41" s="19"/>
    </row>
    <row r="42" spans="1:16" x14ac:dyDescent="0.25">
      <c r="A42" s="19"/>
      <c r="B42" s="19"/>
      <c r="C42" s="55">
        <v>-0.15</v>
      </c>
      <c r="D42" s="56">
        <v>45425.508750000001</v>
      </c>
      <c r="E42" s="90">
        <v>-0.2899882857444942</v>
      </c>
      <c r="F42" s="90">
        <v>-0.24265417146079382</v>
      </c>
      <c r="G42" s="90">
        <v>-0.19532005717709333</v>
      </c>
      <c r="H42" s="90">
        <v>-0.14798594289339317</v>
      </c>
      <c r="I42" s="90">
        <v>-0.10065182860969279</v>
      </c>
      <c r="J42" s="90">
        <v>-5.3317714325992305E-2</v>
      </c>
      <c r="K42" s="90">
        <v>-5.9836000422918145E-3</v>
      </c>
      <c r="L42" s="90">
        <v>4.1350514241408343E-2</v>
      </c>
      <c r="M42" s="90">
        <v>8.8684628525108833E-2</v>
      </c>
      <c r="N42" s="90">
        <v>0.13601874280880932</v>
      </c>
      <c r="O42" s="90">
        <v>0.18335285709250959</v>
      </c>
      <c r="P42" s="19"/>
    </row>
    <row r="43" spans="1:16" x14ac:dyDescent="0.25">
      <c r="A43" s="19"/>
      <c r="B43" s="19"/>
      <c r="C43" s="55">
        <v>-0.1</v>
      </c>
      <c r="D43" s="56">
        <v>53441.775000000001</v>
      </c>
      <c r="E43" s="90">
        <v>-0.1646921008758756</v>
      </c>
      <c r="F43" s="90">
        <v>-0.10900490760093395</v>
      </c>
      <c r="G43" s="90">
        <v>-5.3317714325992305E-2</v>
      </c>
      <c r="H43" s="90">
        <v>2.369478948949455E-3</v>
      </c>
      <c r="I43" s="90">
        <v>5.8056672223890882E-2</v>
      </c>
      <c r="J43" s="90">
        <v>0.11374386549883275</v>
      </c>
      <c r="K43" s="90">
        <v>0.1694310587737744</v>
      </c>
      <c r="L43" s="90">
        <v>0.22511825204871583</v>
      </c>
      <c r="M43" s="90">
        <v>0.2808054453236577</v>
      </c>
      <c r="N43" s="90">
        <v>0.33649263859859935</v>
      </c>
      <c r="O43" s="90">
        <v>0.39217983187354055</v>
      </c>
      <c r="P43" s="19"/>
    </row>
    <row r="44" spans="1:16" x14ac:dyDescent="0.25">
      <c r="A44" s="19"/>
      <c r="B44" s="19"/>
      <c r="C44" s="55">
        <v>-0.05</v>
      </c>
      <c r="D44" s="56">
        <v>59379.75</v>
      </c>
      <c r="E44" s="90">
        <v>-7.1880112084306225E-2</v>
      </c>
      <c r="F44" s="90">
        <v>-1.0005452889926603E-2</v>
      </c>
      <c r="G44" s="90">
        <v>5.1869206304453019E-2</v>
      </c>
      <c r="H44" s="90">
        <v>0.11374386549883253</v>
      </c>
      <c r="I44" s="90">
        <v>0.17561852469321226</v>
      </c>
      <c r="J44" s="90">
        <v>0.23749318388759177</v>
      </c>
      <c r="K44" s="90">
        <v>0.29936784308197151</v>
      </c>
      <c r="L44" s="90">
        <v>0.3612425022763508</v>
      </c>
      <c r="M44" s="90">
        <v>0.42311716147073075</v>
      </c>
      <c r="N44" s="90">
        <v>0.48499182066511004</v>
      </c>
      <c r="O44" s="90">
        <v>0.54686647985948955</v>
      </c>
      <c r="P44" s="19"/>
    </row>
    <row r="45" spans="1:16" x14ac:dyDescent="0.25">
      <c r="A45" s="19"/>
      <c r="B45" s="19"/>
      <c r="C45" s="51" t="s">
        <v>86</v>
      </c>
      <c r="D45" s="57">
        <v>62505</v>
      </c>
      <c r="E45" s="90">
        <v>-2.3031696930848611E-2</v>
      </c>
      <c r="F45" s="90">
        <v>4.2099523273761541E-2</v>
      </c>
      <c r="G45" s="90">
        <v>0.10723074347837169</v>
      </c>
      <c r="H45" s="90">
        <v>0.17236196368298162</v>
      </c>
      <c r="I45" s="90">
        <v>0.23749318388759155</v>
      </c>
      <c r="J45" s="90">
        <v>0.30262440409220193</v>
      </c>
      <c r="K45" s="90">
        <v>0.36775562429681186</v>
      </c>
      <c r="L45" s="90">
        <v>0.43288684450142201</v>
      </c>
      <c r="M45" s="90">
        <v>0.49801806470603216</v>
      </c>
      <c r="N45" s="90">
        <v>0.56314928491064209</v>
      </c>
      <c r="O45" s="90">
        <v>0.62828050511525224</v>
      </c>
      <c r="P45" s="19"/>
    </row>
    <row r="46" spans="1:16" ht="14.55" customHeight="1" x14ac:dyDescent="0.25">
      <c r="A46" s="19"/>
      <c r="B46" s="19"/>
      <c r="C46" s="55">
        <v>0.05</v>
      </c>
      <c r="D46" s="56">
        <v>65630.25</v>
      </c>
      <c r="E46" s="90">
        <v>2.5816718222609003E-2</v>
      </c>
      <c r="F46" s="90">
        <v>9.4204499437449352E-2</v>
      </c>
      <c r="G46" s="90">
        <v>0.16259228065229014</v>
      </c>
      <c r="H46" s="90">
        <v>0.23098006186713071</v>
      </c>
      <c r="I46" s="90">
        <v>0.29936784308197151</v>
      </c>
      <c r="J46" s="90">
        <v>0.36775562429681186</v>
      </c>
      <c r="K46" s="90">
        <v>0.43614340551165265</v>
      </c>
      <c r="L46" s="90">
        <v>0.504531186726493</v>
      </c>
      <c r="M46" s="90">
        <v>0.57291896794133379</v>
      </c>
      <c r="N46" s="90">
        <v>0.64130674915617458</v>
      </c>
      <c r="O46" s="90">
        <v>0.70969453037101471</v>
      </c>
      <c r="P46" s="19"/>
    </row>
    <row r="47" spans="1:16" x14ac:dyDescent="0.25">
      <c r="A47" s="19"/>
      <c r="B47" s="19"/>
      <c r="C47" s="55">
        <v>0.1</v>
      </c>
      <c r="D47" s="56">
        <v>72193.274999999994</v>
      </c>
      <c r="E47" s="90">
        <v>0.12839839004486975</v>
      </c>
      <c r="F47" s="90">
        <v>0.20362494938119435</v>
      </c>
      <c r="G47" s="90">
        <v>0.27885150871751918</v>
      </c>
      <c r="H47" s="90">
        <v>0.35407806805384379</v>
      </c>
      <c r="I47" s="90">
        <v>0.42930462739016817</v>
      </c>
      <c r="J47" s="90">
        <v>0.504531186726493</v>
      </c>
      <c r="K47" s="90">
        <v>0.5797577460628176</v>
      </c>
      <c r="L47" s="90">
        <v>0.65498430539914221</v>
      </c>
      <c r="M47" s="90">
        <v>0.73021086473546681</v>
      </c>
      <c r="N47" s="90">
        <v>0.80543742407179164</v>
      </c>
      <c r="O47" s="90">
        <v>0.88066398340811602</v>
      </c>
      <c r="P47" s="19"/>
    </row>
    <row r="48" spans="1:16" x14ac:dyDescent="0.25">
      <c r="A48" s="19"/>
      <c r="B48" s="19"/>
      <c r="C48" s="55">
        <v>0.15</v>
      </c>
      <c r="D48" s="56">
        <v>83022.266249999986</v>
      </c>
      <c r="E48" s="90">
        <v>0.29765814855160011</v>
      </c>
      <c r="F48" s="90">
        <v>0.38416869178837354</v>
      </c>
      <c r="G48" s="90">
        <v>0.47067923502514697</v>
      </c>
      <c r="H48" s="90">
        <v>0.55718977826192018</v>
      </c>
      <c r="I48" s="90">
        <v>0.64370032149869338</v>
      </c>
      <c r="J48" s="90">
        <v>0.73021086473546681</v>
      </c>
      <c r="K48" s="90">
        <v>0.81672140797224024</v>
      </c>
      <c r="L48" s="90">
        <v>0.90323195120901323</v>
      </c>
      <c r="M48" s="90">
        <v>0.98974249444578666</v>
      </c>
      <c r="N48" s="90">
        <v>1.0762530376825601</v>
      </c>
      <c r="O48" s="90">
        <v>1.1627635809193335</v>
      </c>
      <c r="P48" s="19"/>
    </row>
    <row r="49" spans="1:16" ht="14.4" thickBot="1" x14ac:dyDescent="0.3">
      <c r="A49" s="19"/>
      <c r="B49" s="19"/>
      <c r="C49" s="55">
        <v>0.2</v>
      </c>
      <c r="D49" s="58">
        <v>99626.719499999977</v>
      </c>
      <c r="E49" s="90">
        <v>0.55718977826192018</v>
      </c>
      <c r="F49" s="90">
        <v>0.6610024301460482</v>
      </c>
      <c r="G49" s="90">
        <v>0.76481508203017601</v>
      </c>
      <c r="H49" s="90">
        <v>0.86862773391430403</v>
      </c>
      <c r="I49" s="90">
        <v>0.97244038579843206</v>
      </c>
      <c r="J49" s="90">
        <v>1.0762530376825601</v>
      </c>
      <c r="K49" s="90">
        <v>1.1800656895666881</v>
      </c>
      <c r="L49" s="90">
        <v>1.2838783414508157</v>
      </c>
      <c r="M49" s="90">
        <v>1.3876909933349442</v>
      </c>
      <c r="N49" s="90">
        <v>1.4915036452190722</v>
      </c>
      <c r="O49" s="90">
        <v>1.5953162971032002</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2026-06-05T20:44:06Z</dcterms:modified>
</cp:coreProperties>
</file>