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3FE88AC-A98E-463E-95BD-BFB4AEABD0CE}"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<sst xmlns="http://schemas.openxmlformats.org/spreadsheetml/2006/main" count="236" uniqueCount="135">
  <si>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</si>
  <si>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</si>
  <si>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</si>
  <si>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</si>
  <si>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</si>
  <si>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</si>
  <si>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</si>
  <si>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</si>
  <si>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</si>
  <si>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</si>
  <si>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</si>
  <si>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</si>
  <si>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</si>
  <si>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</si>
  <si>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</si>
  <si>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</si>
  <si>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</si>
  <si>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</si>
  <si>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</si>
  <si>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</si>
  <si>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</si>
  <si>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</si>
  <si>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</si>
  <si>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</si>
  <si>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</si>
  <si>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</si>
  <si>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</si>
  <si>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</si>
  <si>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</si>
  <si>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</si>
  <si>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</si>
  <si>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</si>
  <si>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</si>
  <si>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</si>
  <si>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</si>
  <si>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</si>
  <si>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</si>
  <si>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</si>
  <si>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</si>
  <si>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</si>
  <si>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</si>
  <si>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</si>
  <si>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</si>
  <si>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</si>
  <si>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</si>
  <si>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</si>
  <si>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</si>
  <si>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</si>
  <si>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</si>
  <si>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</si>
  <si>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</si>
  <si>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</si>
  <si>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</si>
  <si>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</si>
  <si>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</si>
  <si>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</si>
  <si>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</si>
  <si>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</si>
  <si>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</si>
  <si>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</si>
  <si>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</si>
  <si>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</si>
  <si>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</si>
  <si>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</si>
  <si>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</si>
  <si>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</si>
  <si>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</si>
  <si>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</si>
  <si>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</si>
  <si>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</si>
  <si>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</si>
  <si>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</si>
  <si>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</si>
  <si>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</si>
  <si>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</si>
  <si>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</si>
  <si>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</si>
  <si>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</si>
  <si>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</si>
  <si>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</si>
  <si>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</si>
  <si>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</si>
  <si>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</si>
  <si>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</si>
  <si>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</si>
  <si>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</si>
  <si>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</si>
  <si>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</si>
  <si>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</si>
  <si>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</si>
  <si>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</si>
  <si>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</si>
  <si>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</si>
  <si>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</si>
  <si>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</si>
  <si>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</si>
  <si>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</si>
  <si>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</si>
  <si>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</si>
  <si>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</si>
  <si>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</si>
  <si>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</si>
  <si>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</si>
  <si>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CHOLUPA COMUN HUILA ALGECIRAS</t>
  </si>
  <si>
    <t>Premio ALIDE 2025 a la Gestión y Modernización Tecnológica – Por el aplicativo Decision.</t>
  </si>
  <si>
    <t>2026 Q1</t>
  </si>
  <si>
    <t>2018 Q2</t>
  </si>
  <si>
    <t>Material de propagacion: Colino/Plántula // Distancia de siembra: 4 x 3 // Densidad de siembra - Plantas/Ha.: 833 // Duracion del ciclo: 3 años // Productividad/Ha/Ciclo: 43.900 kg // Inicio de Produccion desde la siembra: año 1  // Duracion de la etapa productiva: 3 años // Productividad promedio en etapa productiva  // Cultivo asociado: NA // Productividad promedio etapa productiva: 29.267 kg // % Rendimiento 1ra. Calidad: 70 // % Rendimiento 2da. Calidad: 30 (20 segunda y 10 tercera) // Precio de venta ponderado por calidad: $5.733 // Valor Jornal: $80.769 // Otros: NA</t>
  </si>
  <si>
    <t>El presente documento corresponde a una actualización del documento PDF de la AgroGuía correspondiente a Cholupa Comun Huila Algeciras publicada en la página web, y consta de las siguientes partes:</t>
  </si>
  <si>
    <t>- Flujo anualizado de los ingresos (precio y rendimiento) y los costos de producción para una hectárea de
Cholupa Comun Huila Algeciras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</si>
  <si>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Cholupa Comun Huila Algeciras.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</si>
  <si>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</si>
  <si>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</si>
  <si>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</si>
  <si>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</si>
  <si>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Cholupa Comun Huila Algeciras.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</si>
  <si>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</si>
  <si>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</si>
  <si>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Cholupa Comun Huila Algeciras, en lo que respecta a la mano de obra incluye actividades como la preparación del terreno, la siembra, el trazado y el ahoyado, entre otras, y ascienden a un total de $1,9 millones de pesos (equivalente a 23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</si>
  <si>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Cholupa Comun Huila Algeciras, en lo que respecta a la mano de obra incluye actividades como la fertilización, riego, control de malezas, plagas y enfermedades, entre otras, y ascienden a un total de $12,7 millones de pesos (equivalente a 156 jornales). En cuanto a los insumos, se incluyen los fertilizantes, plaguicidas, transportes, entre otras, que en conjunto ascienden a  $24,3 millones.</t>
  </si>
  <si>
    <t>Nota 1: en caso de utilizar esta información para el desarrollo de otras publicaciones, por favor citar FINAGRO, "Agro Guía - Marcos de Referencia Agroeconómicos"</t>
  </si>
  <si>
    <t>Los costos totales del ciclo para esta actualización (2026 Q1) equivalen a $88,4 millones, en comparación con los costos del marco original que ascienden a $37,4 millones, (mes de publicación del marco: abril - 2018).
La rentabilidad actualizada (2026 Q1) subió frente a la rentabilidad de la primera AgroGuía, pasando del 26,0% al 215,1%. Mientras que el crecimiento de los costos fue del 236,4%, el crecimiento de los ingresos fue del 551,5%.</t>
  </si>
  <si>
    <t>En cuanto a los costos de mano de obra de la AgroGuía actualizada, se destaca la participación de cosecha y beneficio seguido de podas, que representan el 22% y el 17% del costo total, respectivamente. En cuanto a los costos de insumos, se destaca la participación de fertilización seguido de tutorado, que representan el 34% y el 33% del costo total, respectivamente.</t>
  </si>
  <si>
    <t>A continuación, se presenta la desagregación de los costos de mano de obra e insumos según las diferentes actividades vinculadas a la producción de CHOLUPA COMUN HUILA ALGECIRAS</t>
  </si>
  <si>
    <t>En cuanto a los costos de mano de obra, se destaca la participación de cosecha y beneficio segido por podas que representan el 22% y el 17% del costo total, respectivamente. En cuanto a los costos de insumos, se destaca la participación de control fitosanitario segido por fertilización que representan el 30% y el 30% del costo total, respectivamente.</t>
  </si>
  <si>
    <t>En cuanto a los costos de mano de obra, se destaca la participación de cosecha y beneficio segido por podas que representan el 22% y el 17% del costo total, respectivamente. En cuanto a los costos de insumos, se destaca la participación de fertilización segido por tutorado que representan el 34% y el 33% del costo total, respectivamente.</t>
  </si>
  <si>
    <t>En cuanto a los costos de mano de obra, se destaca la participación de cosecha y beneficio segido por podas que representan el 22% y el 17% del costo total, respectivamente.</t>
  </si>
  <si>
    <t>En cuanto a los costos de insumos, se destaca la participación de fertilización segido por tutorado que representan el 34% y el 33% del costo total, respectivamente.</t>
  </si>
  <si>
    <t>En cuanto a los costos de insumos, se destaca la participación de control fitosanitario segido por fertilización que representan el 30% y el 30% del costo total, respectivamente.</t>
  </si>
  <si>
    <t>En cuanto a los costos de mano de obra, se destaca la participación de cosecha y beneficio segido por podas que representan el 22% y el 17% del costo total, respectivamente.En cuanto a los costos de insumos, se destaca la participación de control fitosanitario segido por fertilización que representan el 30% y el 30% del costo total, respectivamente.</t>
  </si>
  <si>
    <t>De acuerdo con el comportamiento histórico del sistema productivo, se efectuó un análisis de sensibilidad del margen de utilidad obtenido en la producción de CHOLUPA COMUN HUILA ALGECIRAS, frente a diferentes escenarios de variación de precios de venta en finca y rendimientos probables (kg/ha).</t>
  </si>
  <si>
    <t>Con un precio ponderado de COP $ 6.343/kg y con un rendimiento por hectárea de 43.900 kg por ciclo; el margen de utilidad obtenido en la producción de cholupa huila es del 68%.</t>
  </si>
  <si>
    <t>El precio mínimo ponderado para cubrir los costos de producción, con un rendimiento de 43.900 kg para todo el ciclo de producción, es COP $ 2.013/kg.</t>
  </si>
  <si>
    <t>El rendimiento mínimo por ha/ciclo para cubrir los costos de producción, con un precio ponderado de COP $ 6.343, es de 13.932 kg/ha para todo el ciclo.</t>
  </si>
  <si>
    <t>El siguiente cuadro presenta diferentes escenarios de rentabilidad para el sistema productivo de CHOLUPA COMUN HUILA ALGECIRAS,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</si>
</sst>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4D3A466-B409-5CD9-7FBD-EEF17715F8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1BF1629-509B-1963-2414-11CA2D2020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E49C3688-C6A5-1CAE-B987-CC226D4E03C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52DE860-7953-F9CF-FBA1-B89F673525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9E6808B-2A1A-8510-9CE1-6A26F1DFABF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8CD202E-49F2-80BB-41CD-B3C431C595C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F1A655A-D8A4-F6BB-2DD6-7B1F0153D3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86DF596-E0C9-3A28-30F4-31FA1E5DCA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665EC33-D573-C09C-E31F-B35872EC1C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24B53E1-52E2-535D-4BB9-BAE3198FEBD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1878.34</v>
      </c>
      <c r="C7" s="22">
        <v>12740.05</v>
      </c>
      <c r="D7" s="22">
        <v>17721.740000000002</v>
      </c>
      <c r="E7" s="22">
        <v>14536.72</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46876.85</v>
      </c>
      <c r="AH7" s="23">
        <v>0.53046800717963327</v>
      </c>
    </row>
    <row r="8" spans="1:34" x14ac:dyDescent="0.25">
      <c r="A8" s="5" t="s">
        <v>101</v>
      </c>
      <c r="B8" s="22">
        <v>0</v>
      </c>
      <c r="C8" s="22">
        <v>24286.9</v>
      </c>
      <c r="D8" s="22">
        <v>8602.5499999999993</v>
      </c>
      <c r="E8" s="22">
        <v>8602.5499999999993</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41492.01</v>
      </c>
      <c r="AH8" s="23">
        <v>0.46953199282036662</v>
      </c>
    </row>
    <row r="9" spans="1:34" x14ac:dyDescent="0.25">
      <c r="A9" s="9" t="s">
        <v>100</v>
      </c>
      <c r="B9" s="22">
        <v>1878.34</v>
      </c>
      <c r="C9" s="22">
        <v>37026.949999999997</v>
      </c>
      <c r="D9" s="22">
        <v>26324.29</v>
      </c>
      <c r="E9" s="22">
        <v>23139.279999999999</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88368.86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6300</v>
      </c>
      <c r="D11" s="24">
        <v>13230</v>
      </c>
      <c r="E11" s="24">
        <v>11200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30730</v>
      </c>
      <c r="AH11" s="28"/>
    </row>
    <row r="12" spans="1:34" x14ac:dyDescent="0.25">
      <c r="A12" s="5" t="s">
        <v>19</v>
      </c>
      <c r="B12" s="24"/>
      <c r="C12" s="24">
        <v>1800</v>
      </c>
      <c r="D12" s="24">
        <v>3780</v>
      </c>
      <c r="E12" s="24">
        <v>3200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8780</v>
      </c>
      <c r="AH12" s="28"/>
    </row>
    <row r="13" spans="1:34" x14ac:dyDescent="0.25">
      <c r="A13" s="5" t="s">
        <v>18</v>
      </c>
      <c r="B13" s="24"/>
      <c r="C13" s="24">
        <v>900</v>
      </c>
      <c r="D13" s="24">
        <v>1890</v>
      </c>
      <c r="E13" s="24">
        <v>1600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4390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7.17</v>
      </c>
      <c r="D15" s="25">
        <v>7.17</v>
      </c>
      <c r="E15" s="25">
        <v>7.17</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7.17</v>
      </c>
      <c r="AH15" s="28"/>
    </row>
    <row r="16" spans="1:34" x14ac:dyDescent="0.25">
      <c r="A16" s="5" t="s">
        <v>15</v>
      </c>
      <c r="B16" s="25"/>
      <c r="C16" s="25">
        <v>4.9640000000000004</v>
      </c>
      <c r="D16" s="25">
        <v>4.9640000000000004</v>
      </c>
      <c r="E16" s="25">
        <v>4.9640000000000004</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4.9640000000000004</v>
      </c>
      <c r="AH16" s="28"/>
    </row>
    <row r="17" spans="1:34" x14ac:dyDescent="0.25">
      <c r="A17" s="5" t="s">
        <v>14</v>
      </c>
      <c r="B17" s="25"/>
      <c r="C17" s="25">
        <v>3.3090000000000002</v>
      </c>
      <c r="D17" s="25">
        <v>3.3090000000000002</v>
      </c>
      <c r="E17" s="25">
        <v>3.3090000000000002</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3.3090000000000002</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57084.3</v>
      </c>
      <c r="D19" s="22">
        <v>119877.03</v>
      </c>
      <c r="E19" s="22">
        <v>101483.2</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278444.53000000003</v>
      </c>
      <c r="AH19" s="28"/>
    </row>
    <row r="20" spans="1:34" x14ac:dyDescent="0.25">
      <c r="A20" s="3" t="s">
        <v>11</v>
      </c>
      <c r="B20" s="26">
        <v>-1878.34</v>
      </c>
      <c r="C20" s="26">
        <v>20057.349999999999</v>
      </c>
      <c r="D20" s="26">
        <v>93552.74</v>
      </c>
      <c r="E20" s="26">
        <v>78343.92</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190075.67</v>
      </c>
      <c r="AH20" s="31"/>
    </row>
    <row r="21" spans="1:34" x14ac:dyDescent="0.25">
      <c r="J21" s="19"/>
      <c r="AG21" s="88">
        <v>2.1509350273599779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6265</v>
      </c>
      <c r="D121" s="70">
        <v>7595</v>
      </c>
      <c r="E121" s="70">
        <v>6230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20090</v>
      </c>
      <c r="AH121" s="71">
        <v>0.53744743234422321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9594.7999999999993</v>
      </c>
      <c r="D122" s="70">
        <v>3847.8</v>
      </c>
      <c r="E122" s="70">
        <v>3847.8</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17290.400000000001</v>
      </c>
      <c r="AH122" s="71">
        <v>0.46255256765577685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15859.8</v>
      </c>
      <c r="D123" s="70">
        <v>11442.8</v>
      </c>
      <c r="E123" s="70">
        <v>10077.799999999999</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37380.400000000001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6300</v>
      </c>
      <c r="D125" s="73">
        <v>13230</v>
      </c>
      <c r="E125" s="73">
        <v>11200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30730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1800</v>
      </c>
      <c r="D126" s="73">
        <v>3780</v>
      </c>
      <c r="E126" s="73">
        <v>3200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8780</v>
      </c>
      <c r="AH126" s="63"/>
    </row>
    <row r="127" spans="1:62" s="21" customFormat="1" x14ac:dyDescent="0.25">
      <c r="A127" s="68" t="s">
        <v>18</v>
      </c>
      <c r="B127" s="73"/>
      <c r="C127" s="73">
        <v>900</v>
      </c>
      <c r="D127" s="73">
        <v>1890</v>
      </c>
      <c r="E127" s="73">
        <v>1600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4390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1.3</v>
      </c>
      <c r="D129" s="74">
        <v>1.3</v>
      </c>
      <c r="E129" s="74">
        <v>1.3</v>
      </c>
      <c r="F129" s="74">
        <v>1.3</v>
      </c>
      <c r="G129" s="74">
        <v>1.3</v>
      </c>
      <c r="H129" s="97">
        <v>1.3</v>
      </c>
      <c r="I129" s="74">
        <v>1.3</v>
      </c>
      <c r="J129" s="74">
        <v>1.3</v>
      </c>
      <c r="K129" s="74">
        <v>1.3</v>
      </c>
      <c r="L129" s="74">
        <v>1.3</v>
      </c>
      <c r="M129" s="74">
        <v>1.3</v>
      </c>
      <c r="N129" s="74">
        <v>1.3</v>
      </c>
      <c r="O129" s="74">
        <v>1.3</v>
      </c>
      <c r="P129" s="74">
        <v>1.3</v>
      </c>
      <c r="Q129" s="74">
        <v>1.3</v>
      </c>
      <c r="R129" s="74">
        <v>1.3</v>
      </c>
      <c r="S129" s="74">
        <v>1.3</v>
      </c>
      <c r="T129" s="74">
        <v>1.3</v>
      </c>
      <c r="U129" s="74">
        <v>1.3</v>
      </c>
      <c r="V129" s="74">
        <v>1.3</v>
      </c>
      <c r="W129" s="74">
        <v>1.3</v>
      </c>
      <c r="X129" s="74">
        <v>1.3</v>
      </c>
      <c r="Y129" s="74">
        <v>1.3</v>
      </c>
      <c r="Z129" s="74">
        <v>1.3</v>
      </c>
      <c r="AA129" s="74">
        <v>1.3</v>
      </c>
      <c r="AB129" s="74">
        <v>1.3</v>
      </c>
      <c r="AC129" s="74">
        <v>1.3</v>
      </c>
      <c r="AD129" s="74">
        <v>1.3</v>
      </c>
      <c r="AE129" s="74">
        <v>1.3</v>
      </c>
      <c r="AF129" s="74">
        <v>1.3</v>
      </c>
      <c r="AG129" s="74">
        <v>1.3</v>
      </c>
      <c r="AH129" s="63"/>
    </row>
    <row r="130" spans="1:40" s="21" customFormat="1" x14ac:dyDescent="0.25">
      <c r="A130" s="68" t="s">
        <v>15</v>
      </c>
      <c r="B130" s="74"/>
      <c r="C130" s="74">
        <v>0.9</v>
      </c>
      <c r="D130" s="74">
        <v>0.9</v>
      </c>
      <c r="E130" s="74">
        <v>0.9</v>
      </c>
      <c r="F130" s="74">
        <v>0.9</v>
      </c>
      <c r="G130" s="74">
        <v>0.9</v>
      </c>
      <c r="H130" s="74">
        <v>0.9</v>
      </c>
      <c r="I130" s="74">
        <v>0.9</v>
      </c>
      <c r="J130" s="74">
        <v>0.9</v>
      </c>
      <c r="K130" s="74">
        <v>0.9</v>
      </c>
      <c r="L130" s="74">
        <v>0.9</v>
      </c>
      <c r="M130" s="74">
        <v>0.9</v>
      </c>
      <c r="N130" s="74">
        <v>0.9</v>
      </c>
      <c r="O130" s="74">
        <v>0.9</v>
      </c>
      <c r="P130" s="74">
        <v>0.9</v>
      </c>
      <c r="Q130" s="74">
        <v>0.9</v>
      </c>
      <c r="R130" s="74">
        <v>0.9</v>
      </c>
      <c r="S130" s="74">
        <v>0.9</v>
      </c>
      <c r="T130" s="74">
        <v>0.9</v>
      </c>
      <c r="U130" s="74">
        <v>0.9</v>
      </c>
      <c r="V130" s="74">
        <v>0.9</v>
      </c>
      <c r="W130" s="74">
        <v>0.9</v>
      </c>
      <c r="X130" s="74">
        <v>0.9</v>
      </c>
      <c r="Y130" s="74">
        <v>0.9</v>
      </c>
      <c r="Z130" s="74">
        <v>0.9</v>
      </c>
      <c r="AA130" s="74">
        <v>0.9</v>
      </c>
      <c r="AB130" s="74">
        <v>0.9</v>
      </c>
      <c r="AC130" s="74">
        <v>0.9</v>
      </c>
      <c r="AD130" s="74">
        <v>0.9</v>
      </c>
      <c r="AE130" s="74">
        <v>0.9</v>
      </c>
      <c r="AF130" s="74">
        <v>0.9</v>
      </c>
      <c r="AG130" s="74">
        <v>0.9</v>
      </c>
      <c r="AH130" s="63"/>
    </row>
    <row r="131" spans="1:40" s="21" customFormat="1" x14ac:dyDescent="0.25">
      <c r="A131" s="68" t="s">
        <v>14</v>
      </c>
      <c r="B131" s="74"/>
      <c r="C131" s="74">
        <v>0.6</v>
      </c>
      <c r="D131" s="74">
        <v>0.6</v>
      </c>
      <c r="E131" s="74">
        <v>0.6</v>
      </c>
      <c r="F131" s="74">
        <v>0.6</v>
      </c>
      <c r="G131" s="74">
        <v>0.6</v>
      </c>
      <c r="H131" s="74">
        <v>0.6</v>
      </c>
      <c r="I131" s="74">
        <v>0.6</v>
      </c>
      <c r="J131" s="74">
        <v>0.6</v>
      </c>
      <c r="K131" s="74">
        <v>0.6</v>
      </c>
      <c r="L131" s="74">
        <v>0.6</v>
      </c>
      <c r="M131" s="74">
        <v>0.6</v>
      </c>
      <c r="N131" s="74">
        <v>0.6</v>
      </c>
      <c r="O131" s="74">
        <v>0.6</v>
      </c>
      <c r="P131" s="74">
        <v>0.6</v>
      </c>
      <c r="Q131" s="74">
        <v>0.6</v>
      </c>
      <c r="R131" s="74">
        <v>0.6</v>
      </c>
      <c r="S131" s="74">
        <v>0.6</v>
      </c>
      <c r="T131" s="74">
        <v>0.6</v>
      </c>
      <c r="U131" s="74">
        <v>0.6</v>
      </c>
      <c r="V131" s="74">
        <v>0.6</v>
      </c>
      <c r="W131" s="74">
        <v>0.6</v>
      </c>
      <c r="X131" s="74">
        <v>0.6</v>
      </c>
      <c r="Y131" s="74">
        <v>0.6</v>
      </c>
      <c r="Z131" s="74">
        <v>0.6</v>
      </c>
      <c r="AA131" s="74">
        <v>0.6</v>
      </c>
      <c r="AB131" s="74">
        <v>0.6</v>
      </c>
      <c r="AC131" s="74">
        <v>0.6</v>
      </c>
      <c r="AD131" s="74">
        <v>0.6</v>
      </c>
      <c r="AE131" s="74">
        <v>0.6</v>
      </c>
      <c r="AF131" s="74">
        <v>0.6</v>
      </c>
      <c r="AG131" s="74">
        <v>0.6</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10350</v>
      </c>
      <c r="D133" s="70">
        <v>21735</v>
      </c>
      <c r="E133" s="70">
        <v>18400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50485</v>
      </c>
      <c r="AH133" s="63"/>
    </row>
    <row r="134" spans="1:40" s="21" customFormat="1" x14ac:dyDescent="0.25">
      <c r="A134" s="66" t="s">
        <v>11</v>
      </c>
      <c r="B134" s="70"/>
      <c r="C134" s="70">
        <v>-5509.8</v>
      </c>
      <c r="D134" s="70">
        <v>10292.200000000001</v>
      </c>
      <c r="E134" s="70">
        <v>8322.2000000000007</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13104.6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2240000</v>
      </c>
      <c r="J5" t="s">
        <v>4</v>
      </c>
      <c r="K5" s="1">
        <v>450000</v>
      </c>
      <c r="S5" s="120"/>
      <c r="T5" s="120"/>
      <c r="U5" s="120"/>
      <c r="V5" s="120"/>
      <c r="W5" s="120"/>
      <c r="X5" s="120"/>
      <c r="Y5" s="120"/>
      <c r="Z5" s="120"/>
    </row>
    <row r="6" spans="1:27" x14ac:dyDescent="0.3">
      <c r="A6" t="s">
        <v>8</v>
      </c>
      <c r="B6" s="1">
        <v>1575000</v>
      </c>
      <c r="J6" t="s">
        <v>8</v>
      </c>
      <c r="K6" s="1">
        <v>5148000</v>
      </c>
      <c r="S6" s="120"/>
      <c r="T6" s="120"/>
      <c r="U6" s="120"/>
      <c r="V6" s="120"/>
      <c r="W6" s="120"/>
      <c r="X6" s="120"/>
      <c r="Y6" s="120"/>
      <c r="Z6" s="120"/>
      <c r="AA6" s="18"/>
    </row>
    <row r="7" spans="1:27" x14ac:dyDescent="0.3">
      <c r="A7" t="s">
        <v>9</v>
      </c>
      <c r="B7" s="1">
        <v>4445000</v>
      </c>
      <c r="J7" t="s">
        <v>9</v>
      </c>
      <c r="K7" s="1">
        <v>0</v>
      </c>
      <c r="S7" s="120"/>
      <c r="T7" s="120"/>
      <c r="U7" s="120"/>
      <c r="V7" s="120"/>
      <c r="W7" s="120"/>
      <c r="X7" s="120"/>
      <c r="Y7" s="120"/>
      <c r="Z7" s="120"/>
      <c r="AA7" s="18"/>
    </row>
    <row r="8" spans="1:27" x14ac:dyDescent="0.3">
      <c r="A8" t="s">
        <v>7</v>
      </c>
      <c r="B8" s="1">
        <v>2100000</v>
      </c>
      <c r="J8" t="s">
        <v>7</v>
      </c>
      <c r="K8" s="1">
        <v>5106000</v>
      </c>
      <c r="S8" s="120"/>
      <c r="T8" s="120"/>
      <c r="U8" s="120"/>
      <c r="V8" s="120"/>
      <c r="W8" s="120"/>
      <c r="X8" s="120"/>
      <c r="Y8" s="120"/>
      <c r="Z8" s="120"/>
    </row>
    <row r="9" spans="1:27" x14ac:dyDescent="0.3">
      <c r="A9" t="s">
        <v>3</v>
      </c>
      <c r="B9" s="1">
        <v>805000</v>
      </c>
      <c r="J9" t="s">
        <v>3</v>
      </c>
      <c r="K9" s="1">
        <v>0</v>
      </c>
      <c r="S9" s="120"/>
      <c r="T9" s="120"/>
      <c r="U9" s="120"/>
      <c r="V9" s="120"/>
      <c r="W9" s="120"/>
      <c r="X9" s="120"/>
      <c r="Y9" s="120"/>
      <c r="Z9" s="120"/>
    </row>
    <row r="10" spans="1:27" x14ac:dyDescent="0.3">
      <c r="A10" t="s">
        <v>6</v>
      </c>
      <c r="B10" s="1">
        <v>2100000</v>
      </c>
      <c r="J10" t="s">
        <v>6</v>
      </c>
      <c r="K10" s="1">
        <v>135000</v>
      </c>
      <c r="S10" s="120"/>
      <c r="T10" s="120"/>
      <c r="U10" s="120"/>
      <c r="V10" s="120"/>
      <c r="W10" s="120"/>
      <c r="X10" s="120"/>
      <c r="Y10" s="120"/>
      <c r="Z10" s="120"/>
    </row>
    <row r="11" spans="1:27" x14ac:dyDescent="0.3">
      <c r="A11" t="s">
        <v>5</v>
      </c>
      <c r="B11" s="1">
        <v>3325000</v>
      </c>
      <c r="J11" t="s">
        <v>5</v>
      </c>
      <c r="K11" s="1">
        <v>0</v>
      </c>
      <c r="S11" s="120"/>
      <c r="T11" s="120"/>
      <c r="U11" s="120"/>
      <c r="V11" s="120"/>
      <c r="W11" s="120"/>
      <c r="X11" s="120"/>
      <c r="Y11" s="120"/>
      <c r="Z11" s="120"/>
    </row>
    <row r="12" spans="1:27" x14ac:dyDescent="0.3">
      <c r="A12" t="s">
        <v>59</v>
      </c>
      <c r="B12" s="1">
        <v>2100000</v>
      </c>
      <c r="J12" t="s">
        <v>59</v>
      </c>
      <c r="K12" s="1">
        <v>600000</v>
      </c>
    </row>
    <row r="13" spans="1:27" x14ac:dyDescent="0.3">
      <c r="A13" t="s">
        <v>10</v>
      </c>
      <c r="B13" s="1">
        <v>0</v>
      </c>
      <c r="J13" t="s">
        <v>10</v>
      </c>
      <c r="K13" s="1">
        <v>851400</v>
      </c>
    </row>
    <row r="14" spans="1:27" x14ac:dyDescent="0.3">
      <c r="A14" t="s">
        <v>63</v>
      </c>
      <c r="B14" s="1">
        <v>1400000</v>
      </c>
      <c r="J14" t="s">
        <v>63</v>
      </c>
      <c r="K14" s="1">
        <v>5000000</v>
      </c>
    </row>
    <row r="15" spans="1:27" x14ac:dyDescent="0.3">
      <c r="A15" s="12" t="s">
        <v>64</v>
      </c>
      <c r="B15" s="13">
        <v>20090000</v>
      </c>
      <c r="J15" s="12" t="s">
        <v>64</v>
      </c>
      <c r="K15" s="13">
        <v>17290400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5226682</v>
      </c>
      <c r="J22" t="s">
        <v>4</v>
      </c>
      <c r="K22" s="1">
        <v>827760</v>
      </c>
      <c r="S22" s="120"/>
      <c r="T22" s="120"/>
      <c r="U22" s="120"/>
      <c r="V22" s="120"/>
      <c r="W22" s="120"/>
      <c r="X22" s="120"/>
      <c r="Y22" s="120"/>
      <c r="Z22" s="120"/>
    </row>
    <row r="23" spans="1:26" x14ac:dyDescent="0.3">
      <c r="A23" t="s">
        <v>8</v>
      </c>
      <c r="B23" s="1">
        <v>3675015</v>
      </c>
      <c r="J23" t="s">
        <v>8</v>
      </c>
      <c r="K23" s="1">
        <v>8716932</v>
      </c>
      <c r="S23" s="120"/>
      <c r="T23" s="120"/>
      <c r="U23" s="120"/>
      <c r="V23" s="120"/>
      <c r="W23" s="120"/>
      <c r="X23" s="120"/>
      <c r="Y23" s="120"/>
      <c r="Z23" s="120"/>
    </row>
    <row r="24" spans="1:26" ht="14.55" customHeight="1" x14ac:dyDescent="0.3">
      <c r="A24" t="s">
        <v>9</v>
      </c>
      <c r="B24" s="1">
        <v>10371709</v>
      </c>
      <c r="J24" t="s">
        <v>9</v>
      </c>
      <c r="K24" s="1">
        <v>0</v>
      </c>
      <c r="S24" s="120"/>
      <c r="T24" s="120"/>
      <c r="U24" s="120"/>
      <c r="V24" s="120"/>
      <c r="W24" s="120"/>
      <c r="X24" s="120"/>
      <c r="Y24" s="120"/>
      <c r="Z24" s="120"/>
    </row>
    <row r="25" spans="1:26" x14ac:dyDescent="0.3">
      <c r="A25" t="s">
        <v>7</v>
      </c>
      <c r="B25" s="1">
        <v>4900020</v>
      </c>
      <c r="J25" t="s">
        <v>7</v>
      </c>
      <c r="K25" s="1">
        <v>13961666</v>
      </c>
      <c r="S25" s="120"/>
      <c r="T25" s="120"/>
      <c r="U25" s="120"/>
      <c r="V25" s="120"/>
      <c r="W25" s="120"/>
      <c r="X25" s="120"/>
      <c r="Y25" s="120"/>
      <c r="Z25" s="120"/>
    </row>
    <row r="26" spans="1:26" ht="14.55" customHeight="1" x14ac:dyDescent="0.3">
      <c r="A26" t="s">
        <v>3</v>
      </c>
      <c r="B26" s="1">
        <v>1878341</v>
      </c>
      <c r="J26" t="s">
        <v>3</v>
      </c>
      <c r="K26" s="1">
        <v>0</v>
      </c>
      <c r="S26" s="120"/>
      <c r="T26" s="120"/>
      <c r="U26" s="120"/>
      <c r="V26" s="120"/>
      <c r="W26" s="120"/>
      <c r="X26" s="120"/>
      <c r="Y26" s="120"/>
      <c r="Z26" s="120"/>
    </row>
    <row r="27" spans="1:26" x14ac:dyDescent="0.3">
      <c r="A27" t="s">
        <v>6</v>
      </c>
      <c r="B27" s="1">
        <v>4900020</v>
      </c>
      <c r="J27" t="s">
        <v>6</v>
      </c>
      <c r="K27" s="1">
        <v>368648</v>
      </c>
      <c r="S27" s="120"/>
      <c r="T27" s="120"/>
      <c r="U27" s="120"/>
      <c r="V27" s="120"/>
      <c r="W27" s="120"/>
      <c r="X27" s="120"/>
      <c r="Y27" s="120"/>
      <c r="Z27" s="120"/>
    </row>
    <row r="28" spans="1:26" x14ac:dyDescent="0.3">
      <c r="A28" t="s">
        <v>5</v>
      </c>
      <c r="B28" s="1">
        <v>7758365</v>
      </c>
      <c r="J28" t="s">
        <v>5</v>
      </c>
      <c r="K28" s="1">
        <v>0</v>
      </c>
      <c r="S28" s="120"/>
      <c r="T28" s="120"/>
      <c r="U28" s="120"/>
      <c r="V28" s="120"/>
      <c r="W28" s="120"/>
      <c r="X28" s="120"/>
      <c r="Y28" s="120"/>
      <c r="Z28" s="120"/>
    </row>
    <row r="29" spans="1:26" x14ac:dyDescent="0.3">
      <c r="A29" t="s">
        <v>59</v>
      </c>
      <c r="B29" s="1">
        <v>4900020</v>
      </c>
      <c r="J29" t="s">
        <v>59</v>
      </c>
      <c r="K29" s="1">
        <v>1638434</v>
      </c>
    </row>
    <row r="30" spans="1:26" x14ac:dyDescent="0.3">
      <c r="A30" t="s">
        <v>10</v>
      </c>
      <c r="B30" s="1">
        <v>0</v>
      </c>
      <c r="J30" t="s">
        <v>10</v>
      </c>
      <c r="K30" s="1">
        <v>2324952</v>
      </c>
    </row>
    <row r="31" spans="1:26" x14ac:dyDescent="0.3">
      <c r="A31" t="s">
        <v>63</v>
      </c>
      <c r="B31" s="1">
        <v>3266680</v>
      </c>
      <c r="J31" t="s">
        <v>63</v>
      </c>
      <c r="K31" s="1">
        <v>13653614</v>
      </c>
    </row>
    <row r="32" spans="1:26" x14ac:dyDescent="0.3">
      <c r="A32" s="12" t="s">
        <v>64</v>
      </c>
      <c r="B32" s="13">
        <v>46876852</v>
      </c>
      <c r="J32" s="12" t="s">
        <v>64</v>
      </c>
      <c r="K32" s="13">
        <v>41492006</v>
      </c>
    </row>
    <row r="35" spans="1:15" x14ac:dyDescent="0.3">
      <c r="B35" t="s">
        <v>66</v>
      </c>
      <c r="C35" t="s">
        <v>67</v>
      </c>
      <c r="D35" t="s">
        <v>23</v>
      </c>
      <c r="H35" t="s">
        <v>67</v>
      </c>
      <c r="I35" t="s">
        <v>23</v>
      </c>
    </row>
    <row r="36" spans="1:15" x14ac:dyDescent="0.3">
      <c r="A36" t="s">
        <v>106</v>
      </c>
      <c r="B36" s="14">
        <v>37380400</v>
      </c>
      <c r="C36" s="14">
        <v>20090000</v>
      </c>
      <c r="D36" s="14">
        <v>17290400</v>
      </c>
      <c r="G36" t="s">
        <v>106</v>
      </c>
      <c r="H36" s="15">
        <v>0.53744743234422321</v>
      </c>
      <c r="I36" s="15">
        <v>0.46255256765577685</v>
      </c>
    </row>
    <row r="37" spans="1:15" x14ac:dyDescent="0.3">
      <c r="A37" t="s">
        <v>105</v>
      </c>
      <c r="B37" s="14">
        <v>88368858</v>
      </c>
      <c r="C37" s="14">
        <v>46876852</v>
      </c>
      <c r="D37" s="14">
        <v>41492006</v>
      </c>
      <c r="G37" t="s">
        <v>105</v>
      </c>
      <c r="H37" s="15">
        <v>0.53046800717963338</v>
      </c>
      <c r="I37" s="15">
        <v>0.46953199282036667</v>
      </c>
    </row>
    <row r="38" spans="1:15" x14ac:dyDescent="0.3">
      <c r="O38" s="17">
        <v>24895203600000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2012.96</v>
      </c>
      <c r="J11" s="19"/>
      <c r="K11" s="19"/>
      <c r="L11" s="19"/>
      <c r="M11" s="19"/>
      <c r="N11" s="19"/>
      <c r="O11" s="19"/>
      <c r="P11" s="19"/>
    </row>
    <row r="12" spans="1:16" ht="14.55" customHeight="1" thickBot="1" x14ac:dyDescent="0.3">
      <c r="A12" s="19"/>
      <c r="B12" s="19"/>
      <c r="C12" s="19"/>
      <c r="D12" s="19"/>
      <c r="E12" s="19"/>
      <c r="F12" s="19"/>
      <c r="G12" s="44" t="s">
        <v>72</v>
      </c>
      <c r="H12" s="45" t="s">
        <v>73</v>
      </c>
      <c r="I12" s="46">
        <v>1878340</v>
      </c>
      <c r="J12" s="19"/>
      <c r="K12" s="19"/>
      <c r="L12" s="19"/>
      <c r="M12" s="19"/>
      <c r="N12" s="19"/>
      <c r="O12" s="19"/>
      <c r="P12" s="19"/>
    </row>
    <row r="13" spans="1:16" ht="14.55" customHeight="1" thickBot="1" x14ac:dyDescent="0.3">
      <c r="A13" s="19"/>
      <c r="B13" s="19"/>
      <c r="C13" s="19"/>
      <c r="D13" s="19"/>
      <c r="E13" s="19"/>
      <c r="F13" s="19"/>
      <c r="G13" s="44" t="s">
        <v>74</v>
      </c>
      <c r="H13" s="45" t="s">
        <v>73</v>
      </c>
      <c r="I13" s="46">
        <v>18861686</v>
      </c>
      <c r="J13" s="19"/>
      <c r="K13" s="19"/>
      <c r="L13" s="19"/>
      <c r="M13" s="19"/>
      <c r="N13" s="19"/>
      <c r="O13" s="19"/>
      <c r="P13" s="19"/>
    </row>
    <row r="14" spans="1:16" ht="14.55" customHeight="1" thickBot="1" x14ac:dyDescent="0.3">
      <c r="A14" s="19"/>
      <c r="B14" s="19"/>
      <c r="C14" s="19"/>
      <c r="D14" s="19"/>
      <c r="E14" s="19"/>
      <c r="F14" s="19"/>
      <c r="G14" s="44" t="s">
        <v>75</v>
      </c>
      <c r="H14" s="45" t="s">
        <v>76</v>
      </c>
      <c r="I14" s="47">
        <v>43.9</v>
      </c>
      <c r="J14" s="19"/>
      <c r="K14" s="19"/>
      <c r="L14" s="19"/>
      <c r="M14" s="19"/>
      <c r="N14" s="19"/>
      <c r="O14" s="19"/>
      <c r="P14" s="19"/>
    </row>
    <row r="15" spans="1:16" ht="14.55" customHeight="1" thickBot="1" x14ac:dyDescent="0.3">
      <c r="A15" s="19"/>
      <c r="B15" s="19"/>
      <c r="C15" s="19"/>
      <c r="D15" s="19"/>
      <c r="E15" s="19"/>
      <c r="F15" s="19"/>
      <c r="G15" s="44" t="s">
        <v>77</v>
      </c>
      <c r="H15" s="45" t="s">
        <v>60</v>
      </c>
      <c r="I15" s="48">
        <v>215.09350273599779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4.7570250000000005</v>
      </c>
      <c r="F40" s="78">
        <v>5.0741600000000009</v>
      </c>
      <c r="G40" s="78">
        <v>5.3912950000000004</v>
      </c>
      <c r="H40" s="78">
        <v>5.7084300000000008</v>
      </c>
      <c r="I40" s="78">
        <v>6.0255650000000003</v>
      </c>
      <c r="J40" s="54">
        <v>6.3427000000000007</v>
      </c>
      <c r="K40" s="78">
        <v>6.6598350000000011</v>
      </c>
      <c r="L40" s="78">
        <v>6.9769700000000006</v>
      </c>
      <c r="M40" s="78">
        <v>7.2941050000000009</v>
      </c>
      <c r="N40" s="78">
        <v>7.6112400000000004</v>
      </c>
      <c r="O40" s="78">
        <v>7.9283750000000008</v>
      </c>
      <c r="P40" s="19"/>
    </row>
    <row r="41" spans="1:16" x14ac:dyDescent="0.25">
      <c r="A41" s="19"/>
      <c r="B41" s="19"/>
      <c r="C41" s="55">
        <v>-0.2</v>
      </c>
      <c r="D41" s="56">
        <v>25523.46</v>
      </c>
      <c r="E41" s="90">
        <v>0.37396518758417852</v>
      </c>
      <c r="F41" s="90">
        <v>0.46556286675645731</v>
      </c>
      <c r="G41" s="90">
        <v>0.55716054592873543</v>
      </c>
      <c r="H41" s="90">
        <v>0.64875822510101422</v>
      </c>
      <c r="I41" s="90">
        <v>0.74035590427329279</v>
      </c>
      <c r="J41" s="90">
        <v>0.83195358344557135</v>
      </c>
      <c r="K41" s="90">
        <v>0.92355126261785014</v>
      </c>
      <c r="L41" s="90">
        <v>1.0151489417901285</v>
      </c>
      <c r="M41" s="90">
        <v>1.1067466209624071</v>
      </c>
      <c r="N41" s="90">
        <v>1.1983443001346852</v>
      </c>
      <c r="O41" s="90">
        <v>1.2899419793069642</v>
      </c>
      <c r="P41" s="19"/>
    </row>
    <row r="42" spans="1:16" x14ac:dyDescent="0.25">
      <c r="A42" s="19"/>
      <c r="B42" s="19"/>
      <c r="C42" s="55">
        <v>-0.15</v>
      </c>
      <c r="D42" s="56">
        <v>31904.325000000001</v>
      </c>
      <c r="E42" s="90">
        <v>0.71745648448022314</v>
      </c>
      <c r="F42" s="90">
        <v>0.83195358344557158</v>
      </c>
      <c r="G42" s="90">
        <v>0.94645068241091979</v>
      </c>
      <c r="H42" s="90">
        <v>1.0609477813762682</v>
      </c>
      <c r="I42" s="90">
        <v>1.1754448803416158</v>
      </c>
      <c r="J42" s="90">
        <v>1.2899419793069642</v>
      </c>
      <c r="K42" s="90">
        <v>1.4044390782723126</v>
      </c>
      <c r="L42" s="90">
        <v>1.5189361772376606</v>
      </c>
      <c r="M42" s="90">
        <v>1.633433276203009</v>
      </c>
      <c r="N42" s="90">
        <v>1.747930375168357</v>
      </c>
      <c r="O42" s="90">
        <v>1.8624274741337055</v>
      </c>
      <c r="P42" s="19"/>
    </row>
    <row r="43" spans="1:16" x14ac:dyDescent="0.25">
      <c r="A43" s="19"/>
      <c r="B43" s="19"/>
      <c r="C43" s="55">
        <v>-0.1</v>
      </c>
      <c r="D43" s="56">
        <v>37534.5</v>
      </c>
      <c r="E43" s="90">
        <v>1.0205370405649683</v>
      </c>
      <c r="F43" s="90">
        <v>1.1552395099359662</v>
      </c>
      <c r="G43" s="90">
        <v>1.2899419793069642</v>
      </c>
      <c r="H43" s="90">
        <v>1.4246444486779621</v>
      </c>
      <c r="I43" s="90">
        <v>1.5593469180489601</v>
      </c>
      <c r="J43" s="90">
        <v>1.6940493874199576</v>
      </c>
      <c r="K43" s="90">
        <v>1.828751856790956</v>
      </c>
      <c r="L43" s="90">
        <v>1.9634543261619539</v>
      </c>
      <c r="M43" s="90">
        <v>2.0981567955329519</v>
      </c>
      <c r="N43" s="90">
        <v>2.2328592649039494</v>
      </c>
      <c r="O43" s="90">
        <v>2.3675617342749473</v>
      </c>
      <c r="P43" s="19"/>
    </row>
    <row r="44" spans="1:16" x14ac:dyDescent="0.25">
      <c r="A44" s="19"/>
      <c r="B44" s="19"/>
      <c r="C44" s="55">
        <v>-0.05</v>
      </c>
      <c r="D44" s="56">
        <v>41705</v>
      </c>
      <c r="E44" s="90">
        <v>1.2450411561832984</v>
      </c>
      <c r="F44" s="90">
        <v>1.3947105665955184</v>
      </c>
      <c r="G44" s="90">
        <v>1.544379977007738</v>
      </c>
      <c r="H44" s="90">
        <v>1.694049387419958</v>
      </c>
      <c r="I44" s="90">
        <v>1.8437187978321776</v>
      </c>
      <c r="J44" s="90">
        <v>1.9933882082443977</v>
      </c>
      <c r="K44" s="90">
        <v>2.1430576186566177</v>
      </c>
      <c r="L44" s="90">
        <v>2.2927270290688373</v>
      </c>
      <c r="M44" s="90">
        <v>2.4423964394810573</v>
      </c>
      <c r="N44" s="90">
        <v>2.5920658498932774</v>
      </c>
      <c r="O44" s="90">
        <v>2.741735260305497</v>
      </c>
      <c r="P44" s="19"/>
    </row>
    <row r="45" spans="1:16" x14ac:dyDescent="0.25">
      <c r="A45" s="19"/>
      <c r="B45" s="19"/>
      <c r="C45" s="51" t="s">
        <v>86</v>
      </c>
      <c r="D45" s="57">
        <v>43900</v>
      </c>
      <c r="E45" s="90">
        <v>1.3632012170350509</v>
      </c>
      <c r="F45" s="90">
        <v>1.5207479648373878</v>
      </c>
      <c r="G45" s="90">
        <v>1.6782947126397243</v>
      </c>
      <c r="H45" s="90">
        <v>1.8358414604420612</v>
      </c>
      <c r="I45" s="90">
        <v>1.9933882082443977</v>
      </c>
      <c r="J45" s="90">
        <v>2.1509349560467346</v>
      </c>
      <c r="K45" s="90">
        <v>2.308481703849071</v>
      </c>
      <c r="L45" s="90">
        <v>2.4660284516514075</v>
      </c>
      <c r="M45" s="90">
        <v>2.6235751994537448</v>
      </c>
      <c r="N45" s="90">
        <v>2.7811219472560813</v>
      </c>
      <c r="O45" s="90">
        <v>2.9386686950584182</v>
      </c>
      <c r="P45" s="19"/>
    </row>
    <row r="46" spans="1:16" ht="14.55" customHeight="1" x14ac:dyDescent="0.25">
      <c r="A46" s="19"/>
      <c r="B46" s="19"/>
      <c r="C46" s="55">
        <v>0.05</v>
      </c>
      <c r="D46" s="56">
        <v>46095</v>
      </c>
      <c r="E46" s="90">
        <v>1.4813612778868031</v>
      </c>
      <c r="F46" s="90">
        <v>1.6467853630792573</v>
      </c>
      <c r="G46" s="90">
        <v>1.8122094482717106</v>
      </c>
      <c r="H46" s="90">
        <v>1.9776335334641639</v>
      </c>
      <c r="I46" s="90">
        <v>2.1430576186566177</v>
      </c>
      <c r="J46" s="90">
        <v>2.308481703849071</v>
      </c>
      <c r="K46" s="90">
        <v>2.4739057890415252</v>
      </c>
      <c r="L46" s="90">
        <v>2.6393298742339781</v>
      </c>
      <c r="M46" s="90">
        <v>2.8047539594264319</v>
      </c>
      <c r="N46" s="90">
        <v>2.9701780446188848</v>
      </c>
      <c r="O46" s="90">
        <v>3.135602129811339</v>
      </c>
      <c r="P46" s="19"/>
    </row>
    <row r="47" spans="1:16" x14ac:dyDescent="0.25">
      <c r="A47" s="19"/>
      <c r="B47" s="19"/>
      <c r="C47" s="55">
        <v>0.1</v>
      </c>
      <c r="D47" s="56">
        <v>50704.5</v>
      </c>
      <c r="E47" s="90">
        <v>1.7294974056754837</v>
      </c>
      <c r="F47" s="90">
        <v>1.9114638993871829</v>
      </c>
      <c r="G47" s="90">
        <v>2.0934303930988811</v>
      </c>
      <c r="H47" s="90">
        <v>2.2753968868105807</v>
      </c>
      <c r="I47" s="90">
        <v>2.457363380522279</v>
      </c>
      <c r="J47" s="90">
        <v>2.6393298742339781</v>
      </c>
      <c r="K47" s="90">
        <v>2.8212963679456777</v>
      </c>
      <c r="L47" s="90">
        <v>3.003262861657376</v>
      </c>
      <c r="M47" s="90">
        <v>3.1852293553690751</v>
      </c>
      <c r="N47" s="90">
        <v>3.3671958490807734</v>
      </c>
      <c r="O47" s="90">
        <v>3.5491623427924734</v>
      </c>
      <c r="P47" s="19"/>
    </row>
    <row r="48" spans="1:16" x14ac:dyDescent="0.25">
      <c r="A48" s="19"/>
      <c r="B48" s="19"/>
      <c r="C48" s="55">
        <v>0.15</v>
      </c>
      <c r="D48" s="56">
        <v>58310.175000000003</v>
      </c>
      <c r="E48" s="90">
        <v>2.1389220165268066</v>
      </c>
      <c r="F48" s="90">
        <v>2.34818348429526</v>
      </c>
      <c r="G48" s="90">
        <v>2.5574449520637139</v>
      </c>
      <c r="H48" s="90">
        <v>2.7667064198321683</v>
      </c>
      <c r="I48" s="90">
        <v>2.9759678876006208</v>
      </c>
      <c r="J48" s="90">
        <v>3.1852293553690751</v>
      </c>
      <c r="K48" s="90">
        <v>3.394490823137529</v>
      </c>
      <c r="L48" s="90">
        <v>3.6037522909059829</v>
      </c>
      <c r="M48" s="90">
        <v>3.8130137586744368</v>
      </c>
      <c r="N48" s="90">
        <v>4.0222752264428898</v>
      </c>
      <c r="O48" s="90">
        <v>4.2315366942113437</v>
      </c>
      <c r="P48" s="19"/>
    </row>
    <row r="49" spans="1:16" ht="14.4" thickBot="1" x14ac:dyDescent="0.3">
      <c r="A49" s="19"/>
      <c r="B49" s="19"/>
      <c r="C49" s="55">
        <v>0.2</v>
      </c>
      <c r="D49" s="58">
        <v>69972.210000000006</v>
      </c>
      <c r="E49" s="90">
        <v>2.7667064198321683</v>
      </c>
      <c r="F49" s="90">
        <v>3.0178201811543124</v>
      </c>
      <c r="G49" s="90">
        <v>3.2689339424764574</v>
      </c>
      <c r="H49" s="90">
        <v>3.5200477037986015</v>
      </c>
      <c r="I49" s="90">
        <v>3.7711614651207457</v>
      </c>
      <c r="J49" s="90">
        <v>4.0222752264428907</v>
      </c>
      <c r="K49" s="90">
        <v>4.2733889877650348</v>
      </c>
      <c r="L49" s="90">
        <v>4.5245027490871799</v>
      </c>
      <c r="M49" s="90">
        <v>4.775616510409324</v>
      </c>
      <c r="N49" s="90">
        <v>5.0267302717314681</v>
      </c>
      <c r="O49" s="90">
        <v>5.2778440330536132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2026-06-05T20:43:05Z</dcterms:modified>
</cp:coreProperties>
</file>