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9592057-2893-4059-A868-0D403C3E98E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<sst xmlns="http://schemas.openxmlformats.org/spreadsheetml/2006/main" count="236" uniqueCount="135">
  <si>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</si>
  <si>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</si>
  <si>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</si>
  <si>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</si>
  <si>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</si>
  <si>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</si>
  <si>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</si>
  <si>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</si>
  <si>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</si>
  <si>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</si>
  <si>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</si>
  <si>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</si>
  <si>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</si>
  <si>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</si>
  <si>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</si>
  <si>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</si>
  <si>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</si>
  <si>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</si>
  <si>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</si>
  <si>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</si>
  <si>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</si>
  <si>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</si>
  <si>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</si>
  <si>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</si>
  <si>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</si>
  <si>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</si>
  <si>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</si>
  <si>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</si>
  <si>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</si>
  <si>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</si>
  <si>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</si>
  <si>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</si>
  <si>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</si>
  <si>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</si>
  <si>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</si>
  <si>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</si>
  <si>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</si>
  <si>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</si>
  <si>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</si>
  <si>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</si>
  <si>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</si>
  <si>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</si>
  <si>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</si>
  <si>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</si>
  <si>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</si>
  <si>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</si>
  <si>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</si>
  <si>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</si>
  <si>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</si>
  <si>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</si>
  <si>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</si>
  <si>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</si>
  <si>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</si>
  <si>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</si>
  <si>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</si>
  <si>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</si>
  <si>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</si>
  <si>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</si>
  <si>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</si>
  <si>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</si>
  <si>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</si>
  <si>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</si>
  <si>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</si>
  <si>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</si>
  <si>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</si>
  <si>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</si>
  <si>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</si>
  <si>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</si>
  <si>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</si>
  <si>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</si>
  <si>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</si>
  <si>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</si>
  <si>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</si>
  <si>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</si>
  <si>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</si>
  <si>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</si>
  <si>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</si>
  <si>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</si>
  <si>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</si>
  <si>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</si>
  <si>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</si>
  <si>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</si>
  <si>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</si>
  <si>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</si>
  <si>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</si>
  <si>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</si>
  <si>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</si>
  <si>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</si>
  <si>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</si>
  <si>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</si>
  <si>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</si>
  <si>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</si>
  <si>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</si>
  <si>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</si>
  <si>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</si>
  <si>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</si>
  <si>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</si>
  <si>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</si>
  <si>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</si>
  <si>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</si>
  <si>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</si>
  <si>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</si>
  <si>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</si>
  <si>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RISARALDA APÍA</t>
  </si>
  <si>
    <t>Premio ALIDE 2025 a la Gestión y Modernización Tecnológica – Por el aplicativo Decision.</t>
  </si>
  <si>
    <t>2026 Q1</t>
  </si>
  <si>
    <t>2018 Q3</t>
  </si>
  <si>
    <t>Material de propagacion: Colino/Plántula // Distancia de siembra: 1,2 x 1,5 // Densidad de siembra - Plantas/Ha.: 5.556 // Duracion del ciclo: 10 años // Productividad/Ha/Ciclo: 15.602 kg // Inicio de Produccion desde la siembra: año 2  // Duracion de la etapa productiva: 9 años // Productividad promedio en etapa productiva  // Cultivo asociado: Cultivo generalmente en asocio con plátano o banano como sombrío transitorio en bajas densidades (100 colinos por hectárea) dispersos en el lote. // Productividad promedio etapa productiva: 3.467 kg // % Rendimiento 1ra. Calidad: 100 // % Rendimiento 2da. Calidad: 0 // Precio de venta ponderado por calidad: $20.825 // Valor Jornal: $82.173 // Otros: EL MARCO CONTEMPLA UNA SOCA</t>
  </si>
  <si>
    <t>El presente documento corresponde a una actualización del documento PDF de la AgroGuía correspondiente a Cafe Castillo Tecnificado Risaralda Apía publicada en la página web, y consta de las siguientes partes:</t>
  </si>
  <si>
    <t>- Flujo anualizado de los ingresos (precio y rendimiento) y los costos de producción para una hectárea de
Cafe Castillo Tecnificado Risaralda Apía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</si>
  <si>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Risaralda Apía.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</si>
  <si>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</si>
  <si>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</si>
  <si>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</si>
  <si>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</si>
  <si>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Risaralda Apía.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</si>
  <si>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</si>
  <si>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</si>
  <si>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Risaralda Apía, en lo que respecta a la mano de obra incluye actividades como la preparación del terreno, la siembra, el trazado y el ahoyado, entre otras, y ascienden a un total de $4,7 millones de pesos (equivalente a 54 jornales). En cuanto a los insumos, se incluyen los gastos relacionados con el material vegetal y las enmiendas, que en conjunto ascienden a  $5,0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</si>
  <si>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Risaralda Apía, en lo que respecta a la mano de obra incluye actividades como la fertilización, riego, control de malezas, plagas y enfermedades, entre otras, y ascienden a un total de $3,6 millones de pesos (equivalente a 41 jornales). En cuanto a los insumos, se incluyen los fertilizantes, plaguicidas, transportes, entre otras, que en conjunto ascienden a  $3,3 millones.</t>
  </si>
  <si>
    <t>Nota 1: en caso de utilizar esta información para el desarrollo de otras publicaciones, por favor citar FINAGRO, "Agro Guía - Marcos de Referencia Agroeconómicos"</t>
  </si>
  <si>
    <t>Los costos totales del ciclo para esta actualización (2026 Q1) equivalen a $191,2 millones, en comparación con los costos del marco original que ascienden a $81,3 millones, (mes de publicación del marco: septiembre - 2018).
La rentabilidad actualizada (2026 Q1) subió frente a la rentabilidad de la primera AgroGuía, pasando del ,3% al 52,9%. Mientras que el crecimiento de los costos fue del 235,3%, el crecimiento de los ingresos fue del 358,7%.</t>
  </si>
  <si>
    <t>En cuanto a los costos de mano de obra de la AgroGuía actualizada, se destaca la participación de cosecha y beneficio seguido de control arvenses, que representan el 69% y el 11% del costo total, respectivamente. En cuanto a los costos de insumos, se destaca la participación de fertilización seguido de instalación, que representan el 76% y el 11% del costo total, respectivamente.</t>
  </si>
  <si>
    <t>A continuación, se presenta la desagregación de los costos de mano de obra e insumos según las diferentes actividades vinculadas a la producción de CAFE CASTILLO TECNIFICADO RISARALDA APÍA</t>
  </si>
  <si>
    <t>En cuanto a los costos de mano de obra, se destaca la participación de cosecha y beneficio segido por control arvenses que representan el 69% y el 11% del costo total, respectivamente. En cuanto a los costos de insumos, se destaca la participación de fertilización segido por instalación que representan el 79% y el 9% del costo total, respectivamente.</t>
  </si>
  <si>
    <t>En cuanto a los costos de mano de obra, se destaca la participación de cosecha y beneficio segido por control arvenses que representan el 69% y el 11% del costo total, respectivamente. En cuanto a los costos de insumos, se destaca la participación de fertilización segido por instalación que representan el 76% y el 11% del costo total, respectivamente.</t>
  </si>
  <si>
    <t>En cuanto a los costos de mano de obra, se destaca la participación de cosecha y beneficio segido por control arvenses que representan el 69% y el 11% del costo total, respectivamente.</t>
  </si>
  <si>
    <t>En cuanto a los costos de insumos, se destaca la participación de fertilización segido por instalación que representan el 76% y el 11% del costo total, respectivamente.</t>
  </si>
  <si>
    <t>En cuanto a los costos de insumos, se destaca la participación de fertilización segido por instalación que representan el 79% y el 9% del costo total, respectivamente.</t>
  </si>
  <si>
    <t>En cuanto a los costos de mano de obra, se destaca la participación de cosecha y beneficio segido por control arvenses que representan el 69% y el 11% del costo total, respectivamente.En cuanto a los costos de insumos, se destaca la participación de fertilización segido por instalación que representan el 79% y el 9% del costo total, respectivamente.</t>
  </si>
  <si>
    <t>De acuerdo con el comportamiento histórico del sistema productivo, se efectuó un análisis de sensibilidad del margen de utilidad obtenido en la producción de CAFE CASTILLO TECNIFICADO RISARALDA APÍA, frente a diferentes escenarios de variación de precios de venta en finca y rendimientos probables (kg/ha).</t>
  </si>
  <si>
    <t>Con un precio ponderado de COP $ 18.744/kg y con un rendimiento por hectárea de 15.602 kg por ciclo; el margen de utilidad obtenido en la producción de café tecnificado castillo risaralda es del 35%.</t>
  </si>
  <si>
    <t>El precio mínimo ponderado para cubrir los costos de producción, con un rendimiento de 15.602 kg para todo el ciclo de producción, es COP $ 12.257/kg.</t>
  </si>
  <si>
    <t>El rendimiento mínimo por ha/ciclo para cubrir los costos de producción, con un precio ponderado de COP $ 18.744, es de 9.041 kg/ha para todo el ciclo.</t>
  </si>
  <si>
    <t>El siguiente cuadro presenta diferentes escenarios de rentabilidad para el sistema productivo de CAFE CASTILLO TECNIFICADO RISARALDA APÍA,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</si>
</sst>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A48549E-48DF-7177-3BF0-40AC0FF824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CE153EA-4B48-C409-B8AD-5C0D359C6F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E8E2C7BB-A416-180C-B27E-F52238F720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A7858D0-B7C1-5360-6DFC-749504020E6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3A04A9E-4635-A5F5-D944-D9128FC8774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6559BF2-7744-05E8-EC70-8082EEE28F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1F5CD36-B647-C4AD-4622-495F1F2628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91B9A8C-A19D-9491-3A7C-7DD708679B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8CE23E4-3119-DB8A-4032-7B7EF5E14B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3086D03-B06D-D3F8-9A3F-C108A60B3E3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4703.18</v>
      </c>
      <c r="C7" s="22">
        <v>3590.29</v>
      </c>
      <c r="D7" s="22">
        <v>6386.29</v>
      </c>
      <c r="E7" s="22">
        <v>13890.89</v>
      </c>
      <c r="F7" s="22">
        <v>22150.16</v>
      </c>
      <c r="G7" s="22">
        <v>22150.16</v>
      </c>
      <c r="H7" s="22">
        <v>5854.79</v>
      </c>
      <c r="I7" s="22">
        <v>8311.33</v>
      </c>
      <c r="J7" s="22">
        <v>15403.39</v>
      </c>
      <c r="K7" s="22">
        <v>22150.16</v>
      </c>
      <c r="L7" s="22">
        <v>20637.66</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145228.31</v>
      </c>
      <c r="AH7" s="23">
        <v>0.75944524099312838</v>
      </c>
    </row>
    <row r="8" spans="1:34" x14ac:dyDescent="0.25">
      <c r="A8" s="5" t="s">
        <v>101</v>
      </c>
      <c r="B8" s="22">
        <v>5040.1400000000003</v>
      </c>
      <c r="C8" s="22">
        <v>3290.09</v>
      </c>
      <c r="D8" s="22">
        <v>3742.67</v>
      </c>
      <c r="E8" s="22">
        <v>4469.1099999999997</v>
      </c>
      <c r="F8" s="22">
        <v>4563.43</v>
      </c>
      <c r="G8" s="22">
        <v>4563.43</v>
      </c>
      <c r="H8" s="22">
        <v>2993.67</v>
      </c>
      <c r="I8" s="22">
        <v>3742.67</v>
      </c>
      <c r="J8" s="22">
        <v>4469.1099999999997</v>
      </c>
      <c r="K8" s="22">
        <v>4563.43</v>
      </c>
      <c r="L8" s="22">
        <v>4563.43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46001.16</v>
      </c>
      <c r="AH8" s="23">
        <v>0.24055475900687154</v>
      </c>
    </row>
    <row r="9" spans="1:34" x14ac:dyDescent="0.25">
      <c r="A9" s="9" t="s">
        <v>100</v>
      </c>
      <c r="B9" s="22">
        <v>9743.33</v>
      </c>
      <c r="C9" s="22">
        <v>6880.38</v>
      </c>
      <c r="D9" s="22">
        <v>10128.959999999999</v>
      </c>
      <c r="E9" s="22">
        <v>18360</v>
      </c>
      <c r="F9" s="22">
        <v>26713.59</v>
      </c>
      <c r="G9" s="22">
        <v>26713.59</v>
      </c>
      <c r="H9" s="22">
        <v>8848.4599999999991</v>
      </c>
      <c r="I9" s="22">
        <v>12054</v>
      </c>
      <c r="J9" s="22">
        <v>19872.5</v>
      </c>
      <c r="K9" s="22">
        <v>26713.59</v>
      </c>
      <c r="L9" s="22">
        <v>25201.09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191229.46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275</v>
      </c>
      <c r="E11" s="24">
        <v>1652</v>
      </c>
      <c r="F11" s="24">
        <v>2875</v>
      </c>
      <c r="G11" s="24">
        <v>2875</v>
      </c>
      <c r="H11" s="24">
        <v>0</v>
      </c>
      <c r="I11" s="24">
        <v>550</v>
      </c>
      <c r="J11" s="24">
        <v>1875</v>
      </c>
      <c r="K11" s="24">
        <v>2875</v>
      </c>
      <c r="L11" s="24">
        <v>2625</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15602</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0</v>
      </c>
      <c r="I15" s="25">
        <v>18.744</v>
      </c>
      <c r="J15" s="25">
        <v>18.744</v>
      </c>
      <c r="K15" s="25">
        <v>18.744</v>
      </c>
      <c r="L15" s="25">
        <v>18.744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5154.6000000000004</v>
      </c>
      <c r="E19" s="22">
        <v>30965.09</v>
      </c>
      <c r="F19" s="22">
        <v>53889</v>
      </c>
      <c r="G19" s="22">
        <v>53889</v>
      </c>
      <c r="H19" s="22">
        <v>0</v>
      </c>
      <c r="I19" s="22">
        <v>10309.200000000001</v>
      </c>
      <c r="J19" s="22">
        <v>35145</v>
      </c>
      <c r="K19" s="22">
        <v>53889</v>
      </c>
      <c r="L19" s="22">
        <v>49203</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292443.89</v>
      </c>
      <c r="AH19" s="28"/>
    </row>
    <row r="20" spans="1:34" x14ac:dyDescent="0.25">
      <c r="A20" s="3" t="s">
        <v>11</v>
      </c>
      <c r="B20" s="26">
        <v>-9743.33</v>
      </c>
      <c r="C20" s="26">
        <v>-6880.38</v>
      </c>
      <c r="D20" s="26">
        <v>-4974.3599999999997</v>
      </c>
      <c r="E20" s="26">
        <v>12605.09</v>
      </c>
      <c r="F20" s="26">
        <v>27175.41</v>
      </c>
      <c r="G20" s="26">
        <v>27175.41</v>
      </c>
      <c r="H20" s="26">
        <v>-8848.4599999999991</v>
      </c>
      <c r="I20" s="26">
        <v>-1744.8</v>
      </c>
      <c r="J20" s="26">
        <v>15272.5</v>
      </c>
      <c r="K20" s="26">
        <v>27175.41</v>
      </c>
      <c r="L20" s="26">
        <v>24001.91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101214.42</v>
      </c>
      <c r="AH20" s="31"/>
    </row>
    <row r="21" spans="1:34" x14ac:dyDescent="0.25">
      <c r="J21" s="19"/>
      <c r="AG21" s="88">
        <v>0.52928258351459023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3428</v>
      </c>
      <c r="D121" s="70">
        <v>2639.5</v>
      </c>
      <c r="E121" s="70">
        <v>5740.5</v>
      </c>
      <c r="F121" s="70">
        <v>9153.5</v>
      </c>
      <c r="G121" s="70">
        <v>9153.5</v>
      </c>
      <c r="H121" s="95">
        <v>2420</v>
      </c>
      <c r="I121" s="70">
        <v>3435</v>
      </c>
      <c r="J121" s="70">
        <v>6365.5</v>
      </c>
      <c r="K121" s="70">
        <v>9153.5</v>
      </c>
      <c r="L121" s="70">
        <v>8528.5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60017.5</v>
      </c>
      <c r="AH121" s="71">
        <v>0.73864563177520515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3427.17</v>
      </c>
      <c r="D122" s="70">
        <v>1765.01</v>
      </c>
      <c r="E122" s="70">
        <v>2116.84</v>
      </c>
      <c r="F122" s="70">
        <v>2151.84</v>
      </c>
      <c r="G122" s="70">
        <v>2151.84</v>
      </c>
      <c r="H122" s="95">
        <v>1437.71</v>
      </c>
      <c r="I122" s="70">
        <v>1765.01</v>
      </c>
      <c r="J122" s="70">
        <v>2116.84</v>
      </c>
      <c r="K122" s="70">
        <v>2151.84</v>
      </c>
      <c r="L122" s="70">
        <v>2151.84</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21235.94</v>
      </c>
      <c r="AH122" s="71">
        <v>0.26135436822479469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6855.17</v>
      </c>
      <c r="D123" s="70">
        <v>4404.51</v>
      </c>
      <c r="E123" s="70">
        <v>7857.34</v>
      </c>
      <c r="F123" s="70">
        <v>11305.34</v>
      </c>
      <c r="G123" s="70">
        <v>11305.34</v>
      </c>
      <c r="H123" s="95">
        <v>3857.71</v>
      </c>
      <c r="I123" s="70">
        <v>5200.01</v>
      </c>
      <c r="J123" s="70">
        <v>8482.34</v>
      </c>
      <c r="K123" s="70">
        <v>11305.34</v>
      </c>
      <c r="L123" s="70">
        <v>10680.34</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81253.440000000002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275</v>
      </c>
      <c r="E125" s="73">
        <v>1652</v>
      </c>
      <c r="F125" s="73">
        <v>2875</v>
      </c>
      <c r="G125" s="73">
        <v>550</v>
      </c>
      <c r="H125" s="96">
        <v>550</v>
      </c>
      <c r="I125" s="73">
        <v>550</v>
      </c>
      <c r="J125" s="73">
        <v>1875</v>
      </c>
      <c r="K125" s="73">
        <v>2875</v>
      </c>
      <c r="L125" s="73">
        <v>2625</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13827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5.226</v>
      </c>
      <c r="D129" s="74">
        <v>5.226</v>
      </c>
      <c r="E129" s="74">
        <v>5.226</v>
      </c>
      <c r="F129" s="74">
        <v>5.226</v>
      </c>
      <c r="G129" s="74">
        <v>5.226</v>
      </c>
      <c r="H129" s="97">
        <v>5.226</v>
      </c>
      <c r="I129" s="74">
        <v>5.226</v>
      </c>
      <c r="J129" s="74">
        <v>5.226</v>
      </c>
      <c r="K129" s="74">
        <v>5.226</v>
      </c>
      <c r="L129" s="74">
        <v>5.226</v>
      </c>
      <c r="M129" s="74">
        <v>5.226</v>
      </c>
      <c r="N129" s="74">
        <v>5.226</v>
      </c>
      <c r="O129" s="74">
        <v>5.226</v>
      </c>
      <c r="P129" s="74">
        <v>5.226</v>
      </c>
      <c r="Q129" s="74">
        <v>5.226</v>
      </c>
      <c r="R129" s="74">
        <v>5.226</v>
      </c>
      <c r="S129" s="74">
        <v>5.226</v>
      </c>
      <c r="T129" s="74">
        <v>5.226</v>
      </c>
      <c r="U129" s="74">
        <v>5.226</v>
      </c>
      <c r="V129" s="74">
        <v>5.226</v>
      </c>
      <c r="W129" s="74">
        <v>5.226</v>
      </c>
      <c r="X129" s="74">
        <v>5.226</v>
      </c>
      <c r="Y129" s="74">
        <v>5.226</v>
      </c>
      <c r="Z129" s="74">
        <v>5.226</v>
      </c>
      <c r="AA129" s="74">
        <v>5.226</v>
      </c>
      <c r="AB129" s="74">
        <v>5.226</v>
      </c>
      <c r="AC129" s="74">
        <v>5.226</v>
      </c>
      <c r="AD129" s="74">
        <v>5.226</v>
      </c>
      <c r="AE129" s="74">
        <v>5.226</v>
      </c>
      <c r="AF129" s="74">
        <v>5.226</v>
      </c>
      <c r="AG129" s="74">
        <v>5.226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1437.15</v>
      </c>
      <c r="E133" s="70">
        <v>8633.35</v>
      </c>
      <c r="F133" s="70">
        <v>15024.75</v>
      </c>
      <c r="G133" s="70">
        <v>15024.75</v>
      </c>
      <c r="H133" s="95">
        <v>0</v>
      </c>
      <c r="I133" s="70">
        <v>2874.3</v>
      </c>
      <c r="J133" s="70">
        <v>9798.75</v>
      </c>
      <c r="K133" s="70">
        <v>15024.75</v>
      </c>
      <c r="L133" s="70">
        <v>13718.25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81536.05</v>
      </c>
      <c r="AH133" s="63"/>
    </row>
    <row r="134" spans="1:40" s="21" customFormat="1" x14ac:dyDescent="0.25">
      <c r="A134" s="66" t="s">
        <v>11</v>
      </c>
      <c r="B134" s="70"/>
      <c r="C134" s="70">
        <v>-6855.17</v>
      </c>
      <c r="D134" s="70">
        <v>-2967.36</v>
      </c>
      <c r="E134" s="70">
        <v>776.01</v>
      </c>
      <c r="F134" s="70">
        <v>3719.41</v>
      </c>
      <c r="G134" s="70">
        <v>3719.41</v>
      </c>
      <c r="H134" s="95">
        <v>-3857.71</v>
      </c>
      <c r="I134" s="70">
        <v>-2325.71</v>
      </c>
      <c r="J134" s="70">
        <v>1316.41</v>
      </c>
      <c r="K134" s="70">
        <v>3719.41</v>
      </c>
      <c r="L134" s="70">
        <v>3037.91</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282.61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6860000</v>
      </c>
      <c r="J5" t="s">
        <v>4</v>
      </c>
      <c r="K5" s="1">
        <v>489000</v>
      </c>
      <c r="S5" s="120"/>
      <c r="T5" s="120"/>
      <c r="U5" s="120"/>
      <c r="V5" s="120"/>
      <c r="W5" s="120"/>
      <c r="X5" s="120"/>
      <c r="Y5" s="120"/>
      <c r="Z5" s="120"/>
    </row>
    <row r="6" spans="1:27" x14ac:dyDescent="0.3">
      <c r="A6" t="s">
        <v>8</v>
      </c>
      <c r="B6" s="1">
        <v>2304000</v>
      </c>
      <c r="J6" t="s">
        <v>8</v>
      </c>
      <c r="K6" s="1">
        <v>620000</v>
      </c>
      <c r="S6" s="120"/>
      <c r="T6" s="120"/>
      <c r="U6" s="120"/>
      <c r="V6" s="120"/>
      <c r="W6" s="120"/>
      <c r="X6" s="120"/>
      <c r="Y6" s="120"/>
      <c r="Z6" s="120"/>
      <c r="AA6" s="18"/>
    </row>
    <row r="7" spans="1:27" x14ac:dyDescent="0.3">
      <c r="A7" t="s">
        <v>9</v>
      </c>
      <c r="B7" s="1">
        <v>41421500</v>
      </c>
      <c r="J7" t="s">
        <v>9</v>
      </c>
      <c r="K7" s="1">
        <v>84000</v>
      </c>
      <c r="S7" s="120"/>
      <c r="T7" s="120"/>
      <c r="U7" s="120"/>
      <c r="V7" s="120"/>
      <c r="W7" s="120"/>
      <c r="X7" s="120"/>
      <c r="Y7" s="120"/>
      <c r="Z7" s="120"/>
      <c r="AA7" s="18"/>
    </row>
    <row r="8" spans="1:27" x14ac:dyDescent="0.3">
      <c r="A8" t="s">
        <v>7</v>
      </c>
      <c r="B8" s="1">
        <v>4248000</v>
      </c>
      <c r="J8" t="s">
        <v>7</v>
      </c>
      <c r="K8" s="1">
        <v>16793478</v>
      </c>
      <c r="S8" s="120"/>
      <c r="T8" s="120"/>
      <c r="U8" s="120"/>
      <c r="V8" s="120"/>
      <c r="W8" s="120"/>
      <c r="X8" s="120"/>
      <c r="Y8" s="120"/>
      <c r="Z8" s="120"/>
    </row>
    <row r="9" spans="1:27" x14ac:dyDescent="0.3">
      <c r="A9" t="s">
        <v>3</v>
      </c>
      <c r="B9" s="1">
        <v>1944000</v>
      </c>
      <c r="J9" t="s">
        <v>3</v>
      </c>
      <c r="K9" s="1">
        <v>1879464</v>
      </c>
      <c r="S9" s="120"/>
      <c r="T9" s="120"/>
      <c r="U9" s="120"/>
      <c r="V9" s="120"/>
      <c r="W9" s="120"/>
      <c r="X9" s="120"/>
      <c r="Y9" s="120"/>
      <c r="Z9" s="120"/>
    </row>
    <row r="10" spans="1:27" x14ac:dyDescent="0.3">
      <c r="A10" t="s">
        <v>6</v>
      </c>
      <c r="B10" s="1">
        <v>2304000</v>
      </c>
      <c r="J10" t="s">
        <v>6</v>
      </c>
      <c r="K10" s="1">
        <v>75000</v>
      </c>
      <c r="S10" s="120"/>
      <c r="T10" s="120"/>
      <c r="U10" s="120"/>
      <c r="V10" s="120"/>
      <c r="W10" s="120"/>
      <c r="X10" s="120"/>
      <c r="Y10" s="120"/>
      <c r="Z10" s="120"/>
    </row>
    <row r="11" spans="1:27" x14ac:dyDescent="0.3">
      <c r="A11" t="s">
        <v>5</v>
      </c>
      <c r="B11" s="1">
        <v>936000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1295000</v>
      </c>
    </row>
    <row r="14" spans="1:27" x14ac:dyDescent="0.3">
      <c r="A14" t="s">
        <v>63</v>
      </c>
      <c r="B14" s="1">
        <v>0</v>
      </c>
      <c r="J14" t="s">
        <v>63</v>
      </c>
      <c r="K14" s="1">
        <v>0</v>
      </c>
    </row>
    <row r="15" spans="1:27" x14ac:dyDescent="0.3">
      <c r="A15" s="12" t="s">
        <v>64</v>
      </c>
      <c r="B15" s="13">
        <v>60017500</v>
      </c>
      <c r="J15" s="12" t="s">
        <v>64</v>
      </c>
      <c r="K15" s="13">
        <v>21235942</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16596636</v>
      </c>
      <c r="J22" t="s">
        <v>4</v>
      </c>
      <c r="K22" s="1">
        <v>562650</v>
      </c>
      <c r="S22" s="120"/>
      <c r="T22" s="120"/>
      <c r="U22" s="120"/>
      <c r="V22" s="120"/>
      <c r="W22" s="120"/>
      <c r="X22" s="120"/>
      <c r="Y22" s="120"/>
      <c r="Z22" s="120"/>
    </row>
    <row r="23" spans="1:26" x14ac:dyDescent="0.3">
      <c r="A23" t="s">
        <v>8</v>
      </c>
      <c r="B23" s="1">
        <v>5574144</v>
      </c>
      <c r="J23" t="s">
        <v>8</v>
      </c>
      <c r="K23" s="1">
        <v>1599900</v>
      </c>
      <c r="S23" s="120"/>
      <c r="T23" s="120"/>
      <c r="U23" s="120"/>
      <c r="V23" s="120"/>
      <c r="W23" s="120"/>
      <c r="X23" s="120"/>
      <c r="Y23" s="120"/>
      <c r="Z23" s="120"/>
    </row>
    <row r="24" spans="1:26" ht="14.55" customHeight="1" x14ac:dyDescent="0.3">
      <c r="A24" t="s">
        <v>9</v>
      </c>
      <c r="B24" s="1">
        <v>100238374</v>
      </c>
      <c r="J24" t="s">
        <v>9</v>
      </c>
      <c r="K24" s="1">
        <v>226361.27388535033</v>
      </c>
      <c r="S24" s="120"/>
      <c r="T24" s="120"/>
      <c r="U24" s="120"/>
      <c r="V24" s="120"/>
      <c r="W24" s="120"/>
      <c r="X24" s="120"/>
      <c r="Y24" s="120"/>
      <c r="Z24" s="120"/>
    </row>
    <row r="25" spans="1:26" x14ac:dyDescent="0.3">
      <c r="A25" t="s">
        <v>7</v>
      </c>
      <c r="B25" s="1">
        <v>10277328</v>
      </c>
      <c r="J25" t="s">
        <v>7</v>
      </c>
      <c r="K25" s="1">
        <v>34880274</v>
      </c>
      <c r="S25" s="120"/>
      <c r="T25" s="120"/>
      <c r="U25" s="120"/>
      <c r="V25" s="120"/>
      <c r="W25" s="120"/>
      <c r="X25" s="120"/>
      <c r="Y25" s="120"/>
      <c r="Z25" s="120"/>
    </row>
    <row r="26" spans="1:26" ht="14.55" customHeight="1" x14ac:dyDescent="0.3">
      <c r="A26" t="s">
        <v>3</v>
      </c>
      <c r="B26" s="1">
        <v>4703184</v>
      </c>
      <c r="J26" t="s">
        <v>3</v>
      </c>
      <c r="K26" s="1">
        <v>5040143.2356687877</v>
      </c>
      <c r="S26" s="120"/>
      <c r="T26" s="120"/>
      <c r="U26" s="120"/>
      <c r="V26" s="120"/>
      <c r="W26" s="120"/>
      <c r="X26" s="120"/>
      <c r="Y26" s="120"/>
      <c r="Z26" s="120"/>
    </row>
    <row r="27" spans="1:26" x14ac:dyDescent="0.3">
      <c r="A27" t="s">
        <v>6</v>
      </c>
      <c r="B27" s="1">
        <v>5574144</v>
      </c>
      <c r="J27" t="s">
        <v>6</v>
      </c>
      <c r="K27" s="1">
        <v>202100</v>
      </c>
      <c r="S27" s="120"/>
      <c r="T27" s="120"/>
      <c r="U27" s="120"/>
      <c r="V27" s="120"/>
      <c r="W27" s="120"/>
      <c r="X27" s="120"/>
      <c r="Y27" s="120"/>
      <c r="Z27" s="120"/>
    </row>
    <row r="28" spans="1:26" x14ac:dyDescent="0.3">
      <c r="A28" t="s">
        <v>5</v>
      </c>
      <c r="B28" s="1">
        <v>2264496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3489729</v>
      </c>
    </row>
    <row r="31" spans="1:26" x14ac:dyDescent="0.3">
      <c r="A31" t="s">
        <v>63</v>
      </c>
      <c r="B31" s="1">
        <v>0</v>
      </c>
      <c r="J31" t="s">
        <v>63</v>
      </c>
      <c r="K31" s="1">
        <v>0</v>
      </c>
    </row>
    <row r="32" spans="1:26" x14ac:dyDescent="0.3">
      <c r="A32" s="12" t="s">
        <v>64</v>
      </c>
      <c r="B32" s="13">
        <v>145228306</v>
      </c>
      <c r="J32" s="12" t="s">
        <v>64</v>
      </c>
      <c r="K32" s="13">
        <v>46001157.509554133</v>
      </c>
    </row>
    <row r="35" spans="1:15" x14ac:dyDescent="0.3">
      <c r="B35" t="s">
        <v>66</v>
      </c>
      <c r="C35" t="s">
        <v>67</v>
      </c>
      <c r="D35" t="s">
        <v>23</v>
      </c>
      <c r="H35" t="s">
        <v>67</v>
      </c>
      <c r="I35" t="s">
        <v>23</v>
      </c>
    </row>
    <row r="36" spans="1:15" x14ac:dyDescent="0.3">
      <c r="A36" t="s">
        <v>106</v>
      </c>
      <c r="B36" s="14">
        <v>81253442</v>
      </c>
      <c r="C36" s="14">
        <v>60017500</v>
      </c>
      <c r="D36" s="14">
        <v>21235942</v>
      </c>
      <c r="G36" t="s">
        <v>106</v>
      </c>
      <c r="H36" s="15">
        <v>0.73864563177520526</v>
      </c>
      <c r="I36" s="15">
        <v>0.26135436822479469</v>
      </c>
    </row>
    <row r="37" spans="1:15" x14ac:dyDescent="0.3">
      <c r="A37" t="s">
        <v>105</v>
      </c>
      <c r="B37" s="14">
        <v>191229463.50955415</v>
      </c>
      <c r="C37" s="14">
        <v>145228306</v>
      </c>
      <c r="D37" s="14">
        <v>46001157.509554133</v>
      </c>
      <c r="G37" t="s">
        <v>105</v>
      </c>
      <c r="H37" s="15">
        <v>0.75944524099312838</v>
      </c>
      <c r="I37" s="15">
        <v>0.24055475900687154</v>
      </c>
    </row>
    <row r="38" spans="1:15" x14ac:dyDescent="0.3">
      <c r="O38" s="17">
        <v>27600694505732.48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12256.73</v>
      </c>
      <c r="J11" s="19"/>
      <c r="K11" s="19"/>
      <c r="L11" s="19"/>
      <c r="M11" s="19"/>
      <c r="N11" s="19"/>
      <c r="O11" s="19"/>
      <c r="P11" s="19"/>
    </row>
    <row r="12" spans="1:16" ht="14.55" customHeight="1" thickBot="1" x14ac:dyDescent="0.3">
      <c r="A12" s="19"/>
      <c r="B12" s="19"/>
      <c r="C12" s="19"/>
      <c r="D12" s="19"/>
      <c r="E12" s="19"/>
      <c r="F12" s="19"/>
      <c r="G12" s="44" t="s">
        <v>72</v>
      </c>
      <c r="H12" s="45" t="s">
        <v>73</v>
      </c>
      <c r="I12" s="46">
        <v>9743330</v>
      </c>
      <c r="J12" s="19"/>
      <c r="K12" s="19"/>
      <c r="L12" s="19"/>
      <c r="M12" s="19"/>
      <c r="N12" s="19"/>
      <c r="O12" s="19"/>
      <c r="P12" s="19"/>
    </row>
    <row r="13" spans="1:16" ht="14.55" customHeight="1" thickBot="1" x14ac:dyDescent="0.3">
      <c r="A13" s="19"/>
      <c r="B13" s="19"/>
      <c r="C13" s="19"/>
      <c r="D13" s="19"/>
      <c r="E13" s="19"/>
      <c r="F13" s="19"/>
      <c r="G13" s="44" t="s">
        <v>74</v>
      </c>
      <c r="H13" s="45" t="s">
        <v>73</v>
      </c>
      <c r="I13" s="46">
        <v>45157602</v>
      </c>
      <c r="J13" s="19"/>
      <c r="K13" s="19"/>
      <c r="L13" s="19"/>
      <c r="M13" s="19"/>
      <c r="N13" s="19"/>
      <c r="O13" s="19"/>
      <c r="P13" s="19"/>
    </row>
    <row r="14" spans="1:16" ht="14.55" customHeight="1" thickBot="1" x14ac:dyDescent="0.3">
      <c r="A14" s="19"/>
      <c r="B14" s="19"/>
      <c r="C14" s="19"/>
      <c r="D14" s="19"/>
      <c r="E14" s="19"/>
      <c r="F14" s="19"/>
      <c r="G14" s="44" t="s">
        <v>75</v>
      </c>
      <c r="H14" s="45" t="s">
        <v>76</v>
      </c>
      <c r="I14" s="47">
        <v>15.602</v>
      </c>
      <c r="J14" s="19"/>
      <c r="K14" s="19"/>
      <c r="L14" s="19"/>
      <c r="M14" s="19"/>
      <c r="N14" s="19"/>
      <c r="O14" s="19"/>
      <c r="P14" s="19"/>
    </row>
    <row r="15" spans="1:16" ht="14.55" customHeight="1" thickBot="1" x14ac:dyDescent="0.3">
      <c r="A15" s="19"/>
      <c r="B15" s="19"/>
      <c r="C15" s="19"/>
      <c r="D15" s="19"/>
      <c r="E15" s="19"/>
      <c r="F15" s="19"/>
      <c r="G15" s="44" t="s">
        <v>77</v>
      </c>
      <c r="H15" s="45" t="s">
        <v>60</v>
      </c>
      <c r="I15" s="48">
        <v>52.928258351459021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14.058000096141521</v>
      </c>
      <c r="F40" s="78">
        <v>14.995200102550957</v>
      </c>
      <c r="G40" s="78">
        <v>15.93240010896039</v>
      </c>
      <c r="H40" s="78">
        <v>16.869600115369824</v>
      </c>
      <c r="I40" s="78">
        <v>17.806800121779261</v>
      </c>
      <c r="J40" s="54">
        <v>18.744000128188695</v>
      </c>
      <c r="K40" s="78">
        <v>19.681200134598129</v>
      </c>
      <c r="L40" s="78">
        <v>20.618400141007566</v>
      </c>
      <c r="M40" s="78">
        <v>21.555600147417</v>
      </c>
      <c r="N40" s="78">
        <v>22.492800153826433</v>
      </c>
      <c r="O40" s="78">
        <v>23.430000160235871</v>
      </c>
      <c r="P40" s="19"/>
    </row>
    <row r="41" spans="1:16" x14ac:dyDescent="0.25">
      <c r="A41" s="19"/>
      <c r="B41" s="19"/>
      <c r="C41" s="55">
        <v>-0.2</v>
      </c>
      <c r="D41" s="56">
        <v>9071.0027999999984</v>
      </c>
      <c r="E41" s="90">
        <v>-0.33315631265967072</v>
      </c>
      <c r="F41" s="90">
        <v>-0.28870006683698213</v>
      </c>
      <c r="G41" s="90">
        <v>-0.24424382101429354</v>
      </c>
      <c r="H41" s="90">
        <v>-0.19978757519160495</v>
      </c>
      <c r="I41" s="90">
        <v>-0.15533132936891625</v>
      </c>
      <c r="J41" s="90">
        <v>-0.11087508354622777</v>
      </c>
      <c r="K41" s="90">
        <v>-6.6418837723539181E-2</v>
      </c>
      <c r="L41" s="90">
        <v>-2.1962591900850481E-2</v>
      </c>
      <c r="M41" s="90">
        <v>2.2493653921838108E-2</v>
      </c>
      <c r="N41" s="90">
        <v>6.6949899744526586E-2</v>
      </c>
      <c r="O41" s="90">
        <v>0.11140614556721529</v>
      </c>
      <c r="P41" s="19"/>
    </row>
    <row r="42" spans="1:16" x14ac:dyDescent="0.25">
      <c r="A42" s="19"/>
      <c r="B42" s="19"/>
      <c r="C42" s="55">
        <v>-0.15</v>
      </c>
      <c r="D42" s="56">
        <v>11338.753499999999</v>
      </c>
      <c r="E42" s="90">
        <v>-0.16644539082458842</v>
      </c>
      <c r="F42" s="90">
        <v>-0.11087508354622755</v>
      </c>
      <c r="G42" s="90">
        <v>-5.5304776267866895E-2</v>
      </c>
      <c r="H42" s="90">
        <v>2.6553101049375805E-4</v>
      </c>
      <c r="I42" s="90">
        <v>5.5835838288854633E-2</v>
      </c>
      <c r="J42" s="90">
        <v>0.11140614556721529</v>
      </c>
      <c r="K42" s="90">
        <v>0.16697645284557616</v>
      </c>
      <c r="L42" s="90">
        <v>0.22254676012393704</v>
      </c>
      <c r="M42" s="90">
        <v>0.27811706740229791</v>
      </c>
      <c r="N42" s="90">
        <v>0.33368737468065857</v>
      </c>
      <c r="O42" s="90">
        <v>0.38925768195901944</v>
      </c>
      <c r="P42" s="19"/>
    </row>
    <row r="43" spans="1:16" x14ac:dyDescent="0.25">
      <c r="A43" s="19"/>
      <c r="B43" s="19"/>
      <c r="C43" s="55">
        <v>-0.1</v>
      </c>
      <c r="D43" s="56">
        <v>13339.71</v>
      </c>
      <c r="E43" s="90">
        <v>-1.9347518617162773E-2</v>
      </c>
      <c r="F43" s="90">
        <v>4.6029313475026479E-2</v>
      </c>
      <c r="G43" s="90">
        <v>0.11140614556721529</v>
      </c>
      <c r="H43" s="90">
        <v>0.17678297765940454</v>
      </c>
      <c r="I43" s="90">
        <v>0.24215980975159379</v>
      </c>
      <c r="J43" s="90">
        <v>0.30753664184378304</v>
      </c>
      <c r="K43" s="90">
        <v>0.37291347393597207</v>
      </c>
      <c r="L43" s="90">
        <v>0.43829030602816133</v>
      </c>
      <c r="M43" s="90">
        <v>0.50366713812035036</v>
      </c>
      <c r="N43" s="90">
        <v>0.56904397021253961</v>
      </c>
      <c r="O43" s="90">
        <v>0.63442080230472864</v>
      </c>
      <c r="P43" s="19"/>
    </row>
    <row r="44" spans="1:16" x14ac:dyDescent="0.25">
      <c r="A44" s="19"/>
      <c r="B44" s="19"/>
      <c r="C44" s="55">
        <v>-0.05</v>
      </c>
      <c r="D44" s="56">
        <v>14821.9</v>
      </c>
      <c r="E44" s="90">
        <v>8.9613868203152647E-2</v>
      </c>
      <c r="F44" s="90">
        <v>0.1622547927500293</v>
      </c>
      <c r="G44" s="90">
        <v>0.23489571729690617</v>
      </c>
      <c r="H44" s="90">
        <v>0.30753664184378282</v>
      </c>
      <c r="I44" s="90">
        <v>0.38017756639065992</v>
      </c>
      <c r="J44" s="90">
        <v>0.45281849093753679</v>
      </c>
      <c r="K44" s="90">
        <v>0.52545941548441322</v>
      </c>
      <c r="L44" s="90">
        <v>0.59810034003129031</v>
      </c>
      <c r="M44" s="90">
        <v>0.67074126457816718</v>
      </c>
      <c r="N44" s="90">
        <v>0.74338218912504406</v>
      </c>
      <c r="O44" s="90">
        <v>0.81602311367192115</v>
      </c>
      <c r="P44" s="19"/>
    </row>
    <row r="45" spans="1:16" x14ac:dyDescent="0.25">
      <c r="A45" s="19"/>
      <c r="B45" s="19"/>
      <c r="C45" s="51" t="s">
        <v>86</v>
      </c>
      <c r="D45" s="57">
        <v>15602</v>
      </c>
      <c r="E45" s="90">
        <v>0.14696196652963422</v>
      </c>
      <c r="F45" s="90">
        <v>0.22342609763160981</v>
      </c>
      <c r="G45" s="90">
        <v>0.2998902287335854</v>
      </c>
      <c r="H45" s="90">
        <v>0.37635435983556098</v>
      </c>
      <c r="I45" s="90">
        <v>0.45281849093753679</v>
      </c>
      <c r="J45" s="90">
        <v>0.52928262203951215</v>
      </c>
      <c r="K45" s="90">
        <v>0.60574675314148774</v>
      </c>
      <c r="L45" s="90">
        <v>0.68221088424346354</v>
      </c>
      <c r="M45" s="90">
        <v>0.75867501534543913</v>
      </c>
      <c r="N45" s="90">
        <v>0.83513914644741472</v>
      </c>
      <c r="O45" s="90">
        <v>0.91160327754939052</v>
      </c>
      <c r="P45" s="19"/>
    </row>
    <row r="46" spans="1:16" ht="14.55" customHeight="1" x14ac:dyDescent="0.25">
      <c r="A46" s="19"/>
      <c r="B46" s="19"/>
      <c r="C46" s="55">
        <v>0.05</v>
      </c>
      <c r="D46" s="56">
        <v>16382.1</v>
      </c>
      <c r="E46" s="90">
        <v>0.20431006485611602</v>
      </c>
      <c r="F46" s="90">
        <v>0.28459740251319032</v>
      </c>
      <c r="G46" s="90">
        <v>0.36488474017026484</v>
      </c>
      <c r="H46" s="90">
        <v>0.44517207782733892</v>
      </c>
      <c r="I46" s="90">
        <v>0.52545941548441344</v>
      </c>
      <c r="J46" s="90">
        <v>0.60574675314148818</v>
      </c>
      <c r="K46" s="90">
        <v>0.68603409079856226</v>
      </c>
      <c r="L46" s="90">
        <v>0.76632142845563678</v>
      </c>
      <c r="M46" s="90">
        <v>0.84660876611271108</v>
      </c>
      <c r="N46" s="90">
        <v>0.92689610376978537</v>
      </c>
      <c r="O46" s="90">
        <v>1.0071834414268603</v>
      </c>
      <c r="P46" s="19"/>
    </row>
    <row r="47" spans="1:16" x14ac:dyDescent="0.25">
      <c r="A47" s="19"/>
      <c r="B47" s="19"/>
      <c r="C47" s="55">
        <v>0.1</v>
      </c>
      <c r="D47" s="56">
        <v>18020.310000000001</v>
      </c>
      <c r="E47" s="90">
        <v>0.32474107134172758</v>
      </c>
      <c r="F47" s="90">
        <v>0.41305714276450956</v>
      </c>
      <c r="G47" s="90">
        <v>0.50137321418729131</v>
      </c>
      <c r="H47" s="90">
        <v>0.58968928561007283</v>
      </c>
      <c r="I47" s="90">
        <v>0.67800535703285503</v>
      </c>
      <c r="J47" s="90">
        <v>0.76632142845563678</v>
      </c>
      <c r="K47" s="90">
        <v>0.85463749987841875</v>
      </c>
      <c r="L47" s="90">
        <v>0.9429535713012005</v>
      </c>
      <c r="M47" s="90">
        <v>1.0312696427239825</v>
      </c>
      <c r="N47" s="90">
        <v>1.1195857141467642</v>
      </c>
      <c r="O47" s="90">
        <v>1.207901785569546</v>
      </c>
      <c r="P47" s="19"/>
    </row>
    <row r="48" spans="1:16" x14ac:dyDescent="0.25">
      <c r="A48" s="19"/>
      <c r="B48" s="19"/>
      <c r="C48" s="55">
        <v>0.15</v>
      </c>
      <c r="D48" s="56">
        <v>20723.356500000002</v>
      </c>
      <c r="E48" s="90">
        <v>0.52345223204298685</v>
      </c>
      <c r="F48" s="90">
        <v>0.62501571417918589</v>
      </c>
      <c r="G48" s="90">
        <v>0.72657919631538492</v>
      </c>
      <c r="H48" s="90">
        <v>0.82814267845158374</v>
      </c>
      <c r="I48" s="90">
        <v>0.92970616058778321</v>
      </c>
      <c r="J48" s="90">
        <v>1.0312696427239825</v>
      </c>
      <c r="K48" s="90">
        <v>1.1328331248601815</v>
      </c>
      <c r="L48" s="90">
        <v>1.2343966069963805</v>
      </c>
      <c r="M48" s="90">
        <v>1.3359600891325796</v>
      </c>
      <c r="N48" s="90">
        <v>1.4375235712687791</v>
      </c>
      <c r="O48" s="90">
        <v>1.5390870534049781</v>
      </c>
      <c r="P48" s="19"/>
    </row>
    <row r="49" spans="1:16" ht="14.4" thickBot="1" x14ac:dyDescent="0.3">
      <c r="A49" s="19"/>
      <c r="B49" s="19"/>
      <c r="C49" s="55">
        <v>0.2</v>
      </c>
      <c r="D49" s="58">
        <v>24868.027800000003</v>
      </c>
      <c r="E49" s="90">
        <v>0.82814267845158418</v>
      </c>
      <c r="F49" s="90">
        <v>0.9500188570150232</v>
      </c>
      <c r="G49" s="90">
        <v>1.071895035578462</v>
      </c>
      <c r="H49" s="90">
        <v>1.1937712141419006</v>
      </c>
      <c r="I49" s="90">
        <v>1.31564739270534</v>
      </c>
      <c r="J49" s="90">
        <v>1.4375235712687791</v>
      </c>
      <c r="K49" s="90">
        <v>1.5593997498322181</v>
      </c>
      <c r="L49" s="90">
        <v>1.6812759283956571</v>
      </c>
      <c r="M49" s="90">
        <v>1.8031521069590961</v>
      </c>
      <c r="N49" s="90">
        <v>1.9250282855225347</v>
      </c>
      <c r="O49" s="90">
        <v>2.0469044640859742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2026-06-05T20:42:20Z</dcterms:modified>
</cp:coreProperties>
</file>