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7CCFFB4-2BD7-446F-8839-097D259D66C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<sst xmlns="http://schemas.openxmlformats.org/spreadsheetml/2006/main" count="236" uniqueCount="135">
  <si>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</si>
  <si>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</si>
  <si>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</si>
  <si>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</si>
  <si>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</si>
  <si>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</si>
  <si>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</si>
  <si>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</si>
  <si>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</si>
  <si>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</si>
  <si>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</si>
  <si>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</si>
  <si>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</si>
  <si>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</si>
  <si>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</si>
  <si>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</si>
  <si>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</si>
  <si>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</si>
  <si>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</si>
  <si>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</si>
  <si>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</si>
  <si>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</si>
  <si>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</si>
  <si>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</si>
  <si>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</si>
  <si>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</si>
  <si>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</si>
  <si>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</si>
  <si>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</si>
  <si>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</si>
  <si>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</si>
  <si>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</si>
  <si>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</si>
  <si>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</si>
  <si>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</si>
  <si>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</si>
  <si>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</si>
  <si>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</si>
  <si>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</si>
  <si>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</si>
  <si>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</si>
  <si>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</si>
  <si>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</si>
  <si>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</si>
  <si>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</si>
  <si>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</si>
  <si>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</si>
  <si>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</si>
  <si>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</si>
  <si>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</si>
  <si>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</si>
  <si>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</si>
  <si>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</si>
  <si>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</si>
  <si>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</si>
  <si>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</si>
  <si>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</si>
  <si>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</si>
  <si>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</si>
  <si>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</si>
  <si>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</si>
  <si>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</si>
  <si>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</si>
  <si>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</si>
  <si>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</si>
  <si>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</si>
  <si>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</si>
  <si>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</si>
  <si>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</si>
  <si>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</si>
  <si>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</si>
  <si>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</si>
  <si>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</si>
  <si>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</si>
  <si>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</si>
  <si>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</si>
  <si>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</si>
  <si>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</si>
  <si>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</si>
  <si>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</si>
  <si>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</si>
  <si>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</si>
  <si>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</si>
  <si>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</si>
  <si>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</si>
  <si>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</si>
  <si>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</si>
  <si>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</si>
  <si>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</si>
  <si>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</si>
  <si>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</si>
  <si>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</si>
  <si>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</si>
  <si>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</si>
  <si>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</si>
  <si>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</si>
  <si>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</si>
  <si>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</si>
  <si>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</si>
  <si>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</si>
  <si>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</si>
  <si>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</si>
  <si>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</si>
  <si>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ANTIOQUIA ANDES</t>
  </si>
  <si>
    <t>Premio ALIDE 2025 a la Gestión y Modernización Tecnológica – Por el aplicativo Decision.</t>
  </si>
  <si>
    <t>2026 Q1</t>
  </si>
  <si>
    <t>2018 Q3</t>
  </si>
  <si>
    <t>Material de propagacion: Colino/Plántula // Distancia de siembra: 1,1 x 1,4 // Densidad de siembra - Plantas/Ha.: 6.494 // Duracion del ciclo: 10 años // Productividad/Ha/Ciclo: 20.625 kg // Inicio de Produccion desde la siembra: año 2  // Duracion de la etapa productiva: 9 años // Productividad promedio en etapa productiva  // Cultivo asociado: Cultivo generalmente en asocio con plátano o banano como sombrío transitorio en bajas densidades (100 colinos por hectárea) dispersos en el lote. // Productividad promedio etapa productiva: 4.583 kg // % Rendimiento 1ra. Calidad: 100 // % Rendimiento 2da. Calidad: 0 // Precio de venta ponderado por calidad: $20.825 // Valor Jornal: $75.833 // Otros: ESTOS COSTOS CONTEMPLAN UNA SOCA</t>
  </si>
  <si>
    <t>El presente documento corresponde a una actualización del documento PDF de la AgroGuía correspondiente a Cafe Castillo Tecnificado Antioquia Andes publicada en la página web, y consta de las siguientes partes:</t>
  </si>
  <si>
    <t>- Flujo anualizado de los ingresos (precio y rendimiento) y los costos de producción para una hectárea de
Cafe Castillo Tecnificado Antioquia Andes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</si>
  <si>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Antioquia Andes.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</si>
  <si>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</si>
  <si>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</si>
  <si>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</si>
  <si>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</si>
  <si>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Antioquia Andes.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</si>
  <si>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</si>
  <si>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</si>
  <si>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Antioquia Andes, en lo que respecta a la mano de obra incluye actividades como la preparación del terreno, la siembra, el trazado y el ahoyado, entre otras, y ascienden a un total de $3,2 millones de pesos (equivalente a 39 jornales). En cuanto a los insumos, se incluyen los gastos relacionados con el material vegetal y las enmiendas, que en conjunto ascienden a  $5,8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</si>
  <si>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Antioquia Andes, en lo que respecta a la mano de obra incluye actividades como la fertilización, riego, control de malezas, plagas y enfermedades, entre otras, y ascienden a un total de $3,3 millones de pesos (equivalente a 40 jornales). En cuanto a los insumos, se incluyen los fertilizantes, plaguicidas, transportes, entre otras, que en conjunto ascienden a  $4,7 millones.</t>
  </si>
  <si>
    <t>Nota 1: en caso de utilizar esta información para el desarrollo de otras publicaciones, por favor citar FINAGRO, "Agro Guía - Marcos de Referencia Agroeconómicos"</t>
  </si>
  <si>
    <t>Los costos totales del ciclo para esta actualización (2026 Q1) equivalen a $206,1 millones, en comparación con los costos del marco original que ascienden a $95,9 millones, (mes de publicación del marco: septiembre - 2018).
La rentabilidad actualizada (2026 Q1) subió frente a la rentabilidad de la primera AgroGuía, pasando del 13,7% al 87,6%. Mientras que el crecimiento de los costos fue del 214,9%, el crecimiento de los ingresos fue del 347,9%.</t>
  </si>
  <si>
    <t>En cuanto a los costos de mano de obra de la AgroGuía actualizada, se destaca la participación de cosecha y beneficio seguido de control arvenses, que representan el 78% y el 9% del costo total, respectivamente. En cuanto a los costos de insumos, se destaca la participación de fertilización seguido de transporte, que representan el 75% y el 12% del costo total, respectivamente.</t>
  </si>
  <si>
    <t>A continuación, se presenta la desagregación de los costos de mano de obra e insumos según las diferentes actividades vinculadas a la producción de CAFE CASTILLO TECNIFICADO ANTIOQUIA ANDES</t>
  </si>
  <si>
    <t>En cuanto a los costos de mano de obra, se destaca la participación de cosecha y beneficio segido por control arvenses que representan el 78% y el 9% del costo total, respectivamente. En cuanto a los costos de insumos, se destaca la participación de fertilización segido por transporte que representan el 82% y el 8% del costo total, respectivamente.</t>
  </si>
  <si>
    <t>En cuanto a los costos de mano de obra, se destaca la participación de cosecha y beneficio segido por control arvenses que representan el 78% y el 9% del costo total, respectivamente. En cuanto a los costos de insumos, se destaca la participación de fertilización segido por transporte que representan el 75% y el 12% del costo total, respectivamente.</t>
  </si>
  <si>
    <t>En cuanto a los costos de mano de obra, se destaca la participación de cosecha y beneficio segido por control arvenses que representan el 78% y el 9% del costo total, respectivamente.</t>
  </si>
  <si>
    <t>En cuanto a los costos de insumos, se destaca la participación de fertilización segido por transporte que representan el 75% y el 12% del costo total, respectivamente.</t>
  </si>
  <si>
    <t>En cuanto a los costos de insumos, se destaca la participación de fertilización segido por transporte que representan el 82% y el 8% del costo total, respectivamente.</t>
  </si>
  <si>
    <t>En cuanto a los costos de mano de obra, se destaca la participación de cosecha y beneficio segido por control arvenses que representan el 78% y el 9% del costo total, respectivamente.En cuanto a los costos de insumos, se destaca la participación de fertilización segido por transporte que representan el 82% y el 8% del costo total, respectivamente.</t>
  </si>
  <si>
    <t>De acuerdo con el comportamiento histórico del sistema productivo, se efectuó un análisis de sensibilidad del margen de utilidad obtenido en la producción de CAFE CASTILLO TECNIFICADO ANTIOQUIA ANDES, frente a diferentes escenarios de variación de precios de venta en finca y rendimientos probables (kg/ha).</t>
  </si>
  <si>
    <t>Con un precio ponderado de COP $ 18.744/kg y con un rendimiento por hectárea de 20.625 kg por ciclo; el margen de utilidad obtenido en la producción de café tecnificado castillo antioquia es del 47%.</t>
  </si>
  <si>
    <t>El precio mínimo ponderado para cubrir los costos de producción, con un rendimiento de 20.625 kg para todo el ciclo de producción, es COP $ 9.993/kg.</t>
  </si>
  <si>
    <t>El rendimiento mínimo por ha/ciclo para cubrir los costos de producción, con un precio ponderado de COP $ 18.744, es de 10.996 kg/ha para todo el ciclo.</t>
  </si>
  <si>
    <t>El siguiente cuadro presenta diferentes escenarios de rentabilidad para el sistema productivo de CAFE CASTILLO TECNIFICADO ANTIOQUIA ANDES,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</si>
</sst>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9042180-6F14-7C4A-F638-5AB1BD1D06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1C83D2C-91D7-E563-0919-5757039FB3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3C99FF09-0EEF-1D2B-52E8-19D76FBBD7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05368EE-FBBB-4BD6-1069-EB135CF32F7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7A21CAA-7B21-B050-5739-8A5E919BF23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990D10C-D72A-9F64-45AC-8CC9719818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51B0261-B6B6-1FC7-C023-82BEB30D3B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1F4DAE6F-EA95-3219-879F-B66A05C7E4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6AB94815-E7AE-2982-0590-A0442F6BF6E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5E1D6E8-DEB2-8068-2D11-D203BAC587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3185.01</v>
      </c>
      <c r="C7" s="22">
        <v>3255.01</v>
      </c>
      <c r="D7" s="22">
        <v>6862.93</v>
      </c>
      <c r="E7" s="22">
        <v>18888.349999999999</v>
      </c>
      <c r="F7" s="22">
        <v>22910.43</v>
      </c>
      <c r="G7" s="22">
        <v>15691.68</v>
      </c>
      <c r="H7" s="22">
        <v>4643.3500000000004</v>
      </c>
      <c r="I7" s="22">
        <v>10144.18</v>
      </c>
      <c r="J7" s="22">
        <v>18888.349999999999</v>
      </c>
      <c r="K7" s="22">
        <v>22910.43</v>
      </c>
      <c r="L7" s="22">
        <v>15691.68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143071.38</v>
      </c>
      <c r="AH7" s="23">
        <v>0.69414925731323018</v>
      </c>
    </row>
    <row r="8" spans="1:34" x14ac:dyDescent="0.25">
      <c r="A8" s="5" t="s">
        <v>101</v>
      </c>
      <c r="B8" s="22">
        <v>5838.03</v>
      </c>
      <c r="C8" s="22">
        <v>4705.38</v>
      </c>
      <c r="D8" s="22">
        <v>4732.3599999999997</v>
      </c>
      <c r="E8" s="22">
        <v>6257.76</v>
      </c>
      <c r="F8" s="22">
        <v>6279.31</v>
      </c>
      <c r="G8" s="22">
        <v>6042.17</v>
      </c>
      <c r="H8" s="22">
        <v>4778.17</v>
      </c>
      <c r="I8" s="22">
        <v>5955.94</v>
      </c>
      <c r="J8" s="22">
        <v>6128.41</v>
      </c>
      <c r="K8" s="22">
        <v>6279.31</v>
      </c>
      <c r="L8" s="22">
        <v>6042.17</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63039.02</v>
      </c>
      <c r="AH8" s="23">
        <v>0.30585074268676993</v>
      </c>
    </row>
    <row r="9" spans="1:34" x14ac:dyDescent="0.25">
      <c r="A9" s="9" t="s">
        <v>100</v>
      </c>
      <c r="B9" s="22">
        <v>9023.0400000000009</v>
      </c>
      <c r="C9" s="22">
        <v>7960.39</v>
      </c>
      <c r="D9" s="22">
        <v>11595.29</v>
      </c>
      <c r="E9" s="22">
        <v>25146.1</v>
      </c>
      <c r="F9" s="22">
        <v>29189.74</v>
      </c>
      <c r="G9" s="22">
        <v>21733.85</v>
      </c>
      <c r="H9" s="22">
        <v>9421.52</v>
      </c>
      <c r="I9" s="22">
        <v>16100.12</v>
      </c>
      <c r="J9" s="22">
        <v>25016.75</v>
      </c>
      <c r="K9" s="22">
        <v>29189.74</v>
      </c>
      <c r="L9" s="22">
        <v>21733.85</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206110.39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625</v>
      </c>
      <c r="E11" s="24">
        <v>3000</v>
      </c>
      <c r="F11" s="24">
        <v>3875</v>
      </c>
      <c r="G11" s="24">
        <v>2500</v>
      </c>
      <c r="H11" s="24">
        <v>0</v>
      </c>
      <c r="I11" s="24">
        <v>1250</v>
      </c>
      <c r="J11" s="24">
        <v>3000</v>
      </c>
      <c r="K11" s="24">
        <v>3875</v>
      </c>
      <c r="L11" s="24">
        <v>2500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20625</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0</v>
      </c>
      <c r="I15" s="25">
        <v>18.744</v>
      </c>
      <c r="J15" s="25">
        <v>18.744</v>
      </c>
      <c r="K15" s="25">
        <v>18.744</v>
      </c>
      <c r="L15" s="25">
        <v>18.744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11715</v>
      </c>
      <c r="E19" s="22">
        <v>56232</v>
      </c>
      <c r="F19" s="22">
        <v>72633</v>
      </c>
      <c r="G19" s="22">
        <v>46860</v>
      </c>
      <c r="H19" s="22">
        <v>0</v>
      </c>
      <c r="I19" s="22">
        <v>23430</v>
      </c>
      <c r="J19" s="22">
        <v>56232</v>
      </c>
      <c r="K19" s="22">
        <v>72633</v>
      </c>
      <c r="L19" s="22">
        <v>46860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386595</v>
      </c>
      <c r="AH19" s="28"/>
    </row>
    <row r="20" spans="1:34" x14ac:dyDescent="0.25">
      <c r="A20" s="3" t="s">
        <v>11</v>
      </c>
      <c r="B20" s="26">
        <v>-9023.0400000000009</v>
      </c>
      <c r="C20" s="26">
        <v>-7960.39</v>
      </c>
      <c r="D20" s="26">
        <v>119.71</v>
      </c>
      <c r="E20" s="26">
        <v>31085.9</v>
      </c>
      <c r="F20" s="26">
        <v>43443.26</v>
      </c>
      <c r="G20" s="26">
        <v>25126.15</v>
      </c>
      <c r="H20" s="26">
        <v>-9421.52</v>
      </c>
      <c r="I20" s="26">
        <v>7329.88</v>
      </c>
      <c r="J20" s="26">
        <v>31215.25</v>
      </c>
      <c r="K20" s="26">
        <v>43443.26</v>
      </c>
      <c r="L20" s="26">
        <v>25126.15</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180484.61</v>
      </c>
      <c r="AH20" s="31"/>
    </row>
    <row r="21" spans="1:34" x14ac:dyDescent="0.25">
      <c r="J21" s="19"/>
      <c r="AG21" s="88">
        <v>0.87566961074735294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2760</v>
      </c>
      <c r="D121" s="70">
        <v>2941.25</v>
      </c>
      <c r="E121" s="70">
        <v>8095</v>
      </c>
      <c r="F121" s="70">
        <v>9818.75</v>
      </c>
      <c r="G121" s="70">
        <v>6725</v>
      </c>
      <c r="H121" s="95">
        <v>1990</v>
      </c>
      <c r="I121" s="70">
        <v>4347.5</v>
      </c>
      <c r="J121" s="70">
        <v>8095</v>
      </c>
      <c r="K121" s="70">
        <v>9818.75</v>
      </c>
      <c r="L121" s="70">
        <v>6725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61316.25</v>
      </c>
      <c r="AH121" s="71">
        <v>0.63928436225451801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4899.74</v>
      </c>
      <c r="D122" s="70">
        <v>2707.94</v>
      </c>
      <c r="E122" s="70">
        <v>3509.86</v>
      </c>
      <c r="F122" s="70">
        <v>3517.86</v>
      </c>
      <c r="G122" s="70">
        <v>3429.86</v>
      </c>
      <c r="H122" s="95">
        <v>2724.94</v>
      </c>
      <c r="I122" s="70">
        <v>3397.86</v>
      </c>
      <c r="J122" s="70">
        <v>3461.86</v>
      </c>
      <c r="K122" s="70">
        <v>3517.86</v>
      </c>
      <c r="L122" s="70">
        <v>3429.86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34597.64</v>
      </c>
      <c r="AH122" s="71">
        <v>0.36071563774548188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7659.74</v>
      </c>
      <c r="D123" s="70">
        <v>5649.19</v>
      </c>
      <c r="E123" s="70">
        <v>11604.86</v>
      </c>
      <c r="F123" s="70">
        <v>13336.61</v>
      </c>
      <c r="G123" s="70">
        <v>10154.86</v>
      </c>
      <c r="H123" s="95">
        <v>4714.9399999999996</v>
      </c>
      <c r="I123" s="70">
        <v>7745.36</v>
      </c>
      <c r="J123" s="70">
        <v>11556.86</v>
      </c>
      <c r="K123" s="70">
        <v>13336.61</v>
      </c>
      <c r="L123" s="70">
        <v>10154.86</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95913.89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625</v>
      </c>
      <c r="E125" s="73">
        <v>3000</v>
      </c>
      <c r="F125" s="73">
        <v>3875</v>
      </c>
      <c r="G125" s="73">
        <v>1250</v>
      </c>
      <c r="H125" s="96">
        <v>1250</v>
      </c>
      <c r="I125" s="73">
        <v>1250</v>
      </c>
      <c r="J125" s="73">
        <v>3000</v>
      </c>
      <c r="K125" s="73">
        <v>3875</v>
      </c>
      <c r="L125" s="73">
        <v>2500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20625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5.3869999999999996</v>
      </c>
      <c r="D129" s="74">
        <v>5.3869999999999996</v>
      </c>
      <c r="E129" s="74">
        <v>5.3869999999999996</v>
      </c>
      <c r="F129" s="74">
        <v>5.3869999999999996</v>
      </c>
      <c r="G129" s="74">
        <v>5.3869999999999996</v>
      </c>
      <c r="H129" s="97">
        <v>5.3869999999999996</v>
      </c>
      <c r="I129" s="74">
        <v>5.3869999999999996</v>
      </c>
      <c r="J129" s="74">
        <v>5.3869999999999996</v>
      </c>
      <c r="K129" s="74">
        <v>5.3869999999999996</v>
      </c>
      <c r="L129" s="74">
        <v>5.3869999999999996</v>
      </c>
      <c r="M129" s="74">
        <v>5.3869999999999996</v>
      </c>
      <c r="N129" s="74">
        <v>5.3869999999999996</v>
      </c>
      <c r="O129" s="74">
        <v>5.3869999999999996</v>
      </c>
      <c r="P129" s="74">
        <v>5.3869999999999996</v>
      </c>
      <c r="Q129" s="74">
        <v>5.3869999999999996</v>
      </c>
      <c r="R129" s="74">
        <v>5.3869999999999996</v>
      </c>
      <c r="S129" s="74">
        <v>5.3869999999999996</v>
      </c>
      <c r="T129" s="74">
        <v>5.3869999999999996</v>
      </c>
      <c r="U129" s="74">
        <v>5.3869999999999996</v>
      </c>
      <c r="V129" s="74">
        <v>5.3869999999999996</v>
      </c>
      <c r="W129" s="74">
        <v>5.3869999999999996</v>
      </c>
      <c r="X129" s="74">
        <v>5.3869999999999996</v>
      </c>
      <c r="Y129" s="74">
        <v>5.3869999999999996</v>
      </c>
      <c r="Z129" s="74">
        <v>5.3869999999999996</v>
      </c>
      <c r="AA129" s="74">
        <v>5.3869999999999996</v>
      </c>
      <c r="AB129" s="74">
        <v>5.3869999999999996</v>
      </c>
      <c r="AC129" s="74">
        <v>5.3869999999999996</v>
      </c>
      <c r="AD129" s="74">
        <v>5.3869999999999996</v>
      </c>
      <c r="AE129" s="74">
        <v>5.3869999999999996</v>
      </c>
      <c r="AF129" s="74">
        <v>5.3869999999999996</v>
      </c>
      <c r="AG129" s="74">
        <v>5.3869999999999996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3366.88</v>
      </c>
      <c r="E133" s="70">
        <v>16161</v>
      </c>
      <c r="F133" s="70">
        <v>20874.63</v>
      </c>
      <c r="G133" s="70">
        <v>13467.5</v>
      </c>
      <c r="H133" s="95">
        <v>0</v>
      </c>
      <c r="I133" s="70">
        <v>6733.75</v>
      </c>
      <c r="J133" s="70">
        <v>16161</v>
      </c>
      <c r="K133" s="70">
        <v>20874.63</v>
      </c>
      <c r="L133" s="70">
        <v>13467.5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111106.88</v>
      </c>
      <c r="AH133" s="63"/>
    </row>
    <row r="134" spans="1:40" s="21" customFormat="1" x14ac:dyDescent="0.25">
      <c r="A134" s="66" t="s">
        <v>11</v>
      </c>
      <c r="B134" s="70"/>
      <c r="C134" s="70">
        <v>-7659.74</v>
      </c>
      <c r="D134" s="70">
        <v>-2282.3200000000002</v>
      </c>
      <c r="E134" s="70">
        <v>4556.1400000000003</v>
      </c>
      <c r="F134" s="70">
        <v>7538.02</v>
      </c>
      <c r="G134" s="70">
        <v>3312.64</v>
      </c>
      <c r="H134" s="95">
        <v>-4714.9399999999996</v>
      </c>
      <c r="I134" s="70">
        <v>-1011.61</v>
      </c>
      <c r="J134" s="70">
        <v>4604.1400000000003</v>
      </c>
      <c r="K134" s="70">
        <v>7538.02</v>
      </c>
      <c r="L134" s="70">
        <v>3312.64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15192.99</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5600000</v>
      </c>
      <c r="J5" t="s">
        <v>4</v>
      </c>
      <c r="K5" s="1">
        <v>355000</v>
      </c>
      <c r="S5" s="120"/>
      <c r="T5" s="120"/>
      <c r="U5" s="120"/>
      <c r="V5" s="120"/>
      <c r="W5" s="120"/>
      <c r="X5" s="120"/>
      <c r="Y5" s="120"/>
      <c r="Z5" s="120"/>
    </row>
    <row r="6" spans="1:27" x14ac:dyDescent="0.3">
      <c r="A6" t="s">
        <v>8</v>
      </c>
      <c r="B6" s="1">
        <v>1050000</v>
      </c>
      <c r="J6" t="s">
        <v>8</v>
      </c>
      <c r="K6" s="1">
        <v>660000</v>
      </c>
      <c r="S6" s="120"/>
      <c r="T6" s="120"/>
      <c r="U6" s="120"/>
      <c r="V6" s="120"/>
      <c r="W6" s="120"/>
      <c r="X6" s="120"/>
      <c r="Y6" s="120"/>
      <c r="Z6" s="120"/>
      <c r="AA6" s="18"/>
    </row>
    <row r="7" spans="1:27" x14ac:dyDescent="0.3">
      <c r="A7" t="s">
        <v>9</v>
      </c>
      <c r="B7" s="1">
        <v>48086250</v>
      </c>
      <c r="J7" t="s">
        <v>9</v>
      </c>
      <c r="K7" s="1">
        <v>144000</v>
      </c>
      <c r="S7" s="120"/>
      <c r="T7" s="120"/>
      <c r="U7" s="120"/>
      <c r="V7" s="120"/>
      <c r="W7" s="120"/>
      <c r="X7" s="120"/>
      <c r="Y7" s="120"/>
      <c r="Z7" s="120"/>
      <c r="AA7" s="18"/>
    </row>
    <row r="8" spans="1:27" x14ac:dyDescent="0.3">
      <c r="A8" t="s">
        <v>7</v>
      </c>
      <c r="B8" s="1">
        <v>2520000</v>
      </c>
      <c r="J8" t="s">
        <v>7</v>
      </c>
      <c r="K8" s="1">
        <v>28269840</v>
      </c>
      <c r="S8" s="120"/>
      <c r="T8" s="120"/>
      <c r="U8" s="120"/>
      <c r="V8" s="120"/>
      <c r="W8" s="120"/>
      <c r="X8" s="120"/>
      <c r="Y8" s="120"/>
      <c r="Z8" s="120"/>
    </row>
    <row r="9" spans="1:27" x14ac:dyDescent="0.3">
      <c r="A9" t="s">
        <v>3</v>
      </c>
      <c r="B9" s="1">
        <v>1435000</v>
      </c>
      <c r="J9" t="s">
        <v>3</v>
      </c>
      <c r="K9" s="1">
        <v>2306800</v>
      </c>
      <c r="S9" s="120"/>
      <c r="T9" s="120"/>
      <c r="U9" s="120"/>
      <c r="V9" s="120"/>
      <c r="W9" s="120"/>
      <c r="X9" s="120"/>
      <c r="Y9" s="120"/>
      <c r="Z9" s="120"/>
    </row>
    <row r="10" spans="1:27" x14ac:dyDescent="0.3">
      <c r="A10" t="s">
        <v>6</v>
      </c>
      <c r="B10" s="1">
        <v>2100000</v>
      </c>
      <c r="J10" t="s">
        <v>6</v>
      </c>
      <c r="K10" s="1">
        <v>50000</v>
      </c>
      <c r="S10" s="120"/>
      <c r="T10" s="120"/>
      <c r="U10" s="120"/>
      <c r="V10" s="120"/>
      <c r="W10" s="120"/>
      <c r="X10" s="120"/>
      <c r="Y10" s="120"/>
      <c r="Z10" s="120"/>
    </row>
    <row r="11" spans="1:27" x14ac:dyDescent="0.3">
      <c r="A11" t="s">
        <v>5</v>
      </c>
      <c r="B11" s="1">
        <v>525000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2812000</v>
      </c>
    </row>
    <row r="14" spans="1:27" x14ac:dyDescent="0.3">
      <c r="A14" t="s">
        <v>63</v>
      </c>
      <c r="B14" s="1">
        <v>0</v>
      </c>
      <c r="J14" t="s">
        <v>63</v>
      </c>
      <c r="K14" s="1">
        <v>0</v>
      </c>
    </row>
    <row r="15" spans="1:27" x14ac:dyDescent="0.3">
      <c r="A15" s="12" t="s">
        <v>64</v>
      </c>
      <c r="B15" s="13">
        <v>61316250</v>
      </c>
      <c r="J15" s="12" t="s">
        <v>64</v>
      </c>
      <c r="K15" s="13">
        <v>34597640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13066704</v>
      </c>
      <c r="J22" t="s">
        <v>4</v>
      </c>
      <c r="K22" s="1">
        <v>494460</v>
      </c>
      <c r="S22" s="120"/>
      <c r="T22" s="120"/>
      <c r="U22" s="120"/>
      <c r="V22" s="120"/>
      <c r="W22" s="120"/>
      <c r="X22" s="120"/>
      <c r="Y22" s="120"/>
      <c r="Z22" s="120"/>
    </row>
    <row r="23" spans="1:26" x14ac:dyDescent="0.3">
      <c r="A23" t="s">
        <v>8</v>
      </c>
      <c r="B23" s="1">
        <v>2450010</v>
      </c>
      <c r="J23" t="s">
        <v>8</v>
      </c>
      <c r="K23" s="1">
        <v>1220820</v>
      </c>
      <c r="S23" s="120"/>
      <c r="T23" s="120"/>
      <c r="U23" s="120"/>
      <c r="V23" s="120"/>
      <c r="W23" s="120"/>
      <c r="X23" s="120"/>
      <c r="Y23" s="120"/>
      <c r="Z23" s="120"/>
    </row>
    <row r="24" spans="1:26" ht="14.55" customHeight="1" x14ac:dyDescent="0.3">
      <c r="A24" t="s">
        <v>9</v>
      </c>
      <c r="B24" s="1">
        <v>112201266</v>
      </c>
      <c r="J24" t="s">
        <v>9</v>
      </c>
      <c r="K24" s="1">
        <v>388047.89808917284</v>
      </c>
      <c r="S24" s="120"/>
      <c r="T24" s="120"/>
      <c r="U24" s="120"/>
      <c r="V24" s="120"/>
      <c r="W24" s="120"/>
      <c r="X24" s="120"/>
      <c r="Y24" s="120"/>
      <c r="Z24" s="120"/>
    </row>
    <row r="25" spans="1:26" x14ac:dyDescent="0.3">
      <c r="A25" t="s">
        <v>7</v>
      </c>
      <c r="B25" s="1">
        <v>5880024</v>
      </c>
      <c r="J25" t="s">
        <v>7</v>
      </c>
      <c r="K25" s="1">
        <v>47102370</v>
      </c>
      <c r="S25" s="120"/>
      <c r="T25" s="120"/>
      <c r="U25" s="120"/>
      <c r="V25" s="120"/>
      <c r="W25" s="120"/>
      <c r="X25" s="120"/>
      <c r="Y25" s="120"/>
      <c r="Z25" s="120"/>
    </row>
    <row r="26" spans="1:26" ht="14.55" customHeight="1" x14ac:dyDescent="0.3">
      <c r="A26" t="s">
        <v>3</v>
      </c>
      <c r="B26" s="1">
        <v>3348347</v>
      </c>
      <c r="J26" t="s">
        <v>3</v>
      </c>
      <c r="K26" s="1">
        <v>6120981.7770700613</v>
      </c>
      <c r="S26" s="120"/>
      <c r="T26" s="120"/>
      <c r="U26" s="120"/>
      <c r="V26" s="120"/>
      <c r="W26" s="120"/>
      <c r="X26" s="120"/>
      <c r="Y26" s="120"/>
      <c r="Z26" s="120"/>
    </row>
    <row r="27" spans="1:26" x14ac:dyDescent="0.3">
      <c r="A27" t="s">
        <v>6</v>
      </c>
      <c r="B27" s="1">
        <v>4900020</v>
      </c>
      <c r="J27" t="s">
        <v>6</v>
      </c>
      <c r="K27" s="1">
        <v>134700</v>
      </c>
      <c r="S27" s="120"/>
      <c r="T27" s="120"/>
      <c r="U27" s="120"/>
      <c r="V27" s="120"/>
      <c r="W27" s="120"/>
      <c r="X27" s="120"/>
      <c r="Y27" s="120"/>
      <c r="Z27" s="120"/>
    </row>
    <row r="28" spans="1:26" x14ac:dyDescent="0.3">
      <c r="A28" t="s">
        <v>5</v>
      </c>
      <c r="B28" s="1">
        <v>1225005</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7577637</v>
      </c>
    </row>
    <row r="31" spans="1:26" x14ac:dyDescent="0.3">
      <c r="A31" t="s">
        <v>63</v>
      </c>
      <c r="B31" s="1">
        <v>0</v>
      </c>
      <c r="J31" t="s">
        <v>63</v>
      </c>
      <c r="K31" s="1">
        <v>0</v>
      </c>
    </row>
    <row r="32" spans="1:26" x14ac:dyDescent="0.3">
      <c r="A32" s="12" t="s">
        <v>64</v>
      </c>
      <c r="B32" s="13">
        <v>143071376</v>
      </c>
      <c r="J32" s="12" t="s">
        <v>64</v>
      </c>
      <c r="K32" s="13">
        <v>63039016.675159231</v>
      </c>
    </row>
    <row r="35" spans="1:15" x14ac:dyDescent="0.3">
      <c r="B35" t="s">
        <v>66</v>
      </c>
      <c r="C35" t="s">
        <v>67</v>
      </c>
      <c r="D35" t="s">
        <v>23</v>
      </c>
      <c r="H35" t="s">
        <v>67</v>
      </c>
      <c r="I35" t="s">
        <v>23</v>
      </c>
    </row>
    <row r="36" spans="1:15" x14ac:dyDescent="0.3">
      <c r="A36" t="s">
        <v>106</v>
      </c>
      <c r="B36" s="14">
        <v>95913890</v>
      </c>
      <c r="C36" s="14">
        <v>61316250</v>
      </c>
      <c r="D36" s="14">
        <v>34597640</v>
      </c>
      <c r="G36" t="s">
        <v>106</v>
      </c>
      <c r="H36" s="15">
        <v>0.63928436225451812</v>
      </c>
      <c r="I36" s="15">
        <v>0.36071563774548193</v>
      </c>
    </row>
    <row r="37" spans="1:15" x14ac:dyDescent="0.3">
      <c r="A37" t="s">
        <v>105</v>
      </c>
      <c r="B37" s="14">
        <v>206110392.67515922</v>
      </c>
      <c r="C37" s="14">
        <v>143071376</v>
      </c>
      <c r="D37" s="14">
        <v>63039016.675159231</v>
      </c>
      <c r="G37" t="s">
        <v>105</v>
      </c>
      <c r="H37" s="15">
        <v>0.69414925731323018</v>
      </c>
      <c r="I37" s="15">
        <v>0.30585074268676993</v>
      </c>
    </row>
    <row r="38" spans="1:15" x14ac:dyDescent="0.3">
      <c r="O38" s="17">
        <v>37823410005095.539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9993.23</v>
      </c>
      <c r="J11" s="19"/>
      <c r="K11" s="19"/>
      <c r="L11" s="19"/>
      <c r="M11" s="19"/>
      <c r="N11" s="19"/>
      <c r="O11" s="19"/>
      <c r="P11" s="19"/>
    </row>
    <row r="12" spans="1:16" ht="14.55" customHeight="1" thickBot="1" x14ac:dyDescent="0.3">
      <c r="A12" s="19"/>
      <c r="B12" s="19"/>
      <c r="C12" s="19"/>
      <c r="D12" s="19"/>
      <c r="E12" s="19"/>
      <c r="F12" s="19"/>
      <c r="G12" s="44" t="s">
        <v>72</v>
      </c>
      <c r="H12" s="45" t="s">
        <v>73</v>
      </c>
      <c r="I12" s="46">
        <v>9023040</v>
      </c>
      <c r="J12" s="19"/>
      <c r="K12" s="19"/>
      <c r="L12" s="19"/>
      <c r="M12" s="19"/>
      <c r="N12" s="19"/>
      <c r="O12" s="19"/>
      <c r="P12" s="19"/>
    </row>
    <row r="13" spans="1:16" ht="14.55" customHeight="1" thickBot="1" x14ac:dyDescent="0.3">
      <c r="A13" s="19"/>
      <c r="B13" s="19"/>
      <c r="C13" s="19"/>
      <c r="D13" s="19"/>
      <c r="E13" s="19"/>
      <c r="F13" s="19"/>
      <c r="G13" s="44" t="s">
        <v>74</v>
      </c>
      <c r="H13" s="45" t="s">
        <v>73</v>
      </c>
      <c r="I13" s="46">
        <v>52982394</v>
      </c>
      <c r="J13" s="19"/>
      <c r="K13" s="19"/>
      <c r="L13" s="19"/>
      <c r="M13" s="19"/>
      <c r="N13" s="19"/>
      <c r="O13" s="19"/>
      <c r="P13" s="19"/>
    </row>
    <row r="14" spans="1:16" ht="14.55" customHeight="1" thickBot="1" x14ac:dyDescent="0.3">
      <c r="A14" s="19"/>
      <c r="B14" s="19"/>
      <c r="C14" s="19"/>
      <c r="D14" s="19"/>
      <c r="E14" s="19"/>
      <c r="F14" s="19"/>
      <c r="G14" s="44" t="s">
        <v>75</v>
      </c>
      <c r="H14" s="45" t="s">
        <v>76</v>
      </c>
      <c r="I14" s="47">
        <v>20.625</v>
      </c>
      <c r="J14" s="19"/>
      <c r="K14" s="19"/>
      <c r="L14" s="19"/>
      <c r="M14" s="19"/>
      <c r="N14" s="19"/>
      <c r="O14" s="19"/>
      <c r="P14" s="19"/>
    </row>
    <row r="15" spans="1:16" ht="14.55" customHeight="1" thickBot="1" x14ac:dyDescent="0.3">
      <c r="A15" s="19"/>
      <c r="B15" s="19"/>
      <c r="C15" s="19"/>
      <c r="D15" s="19"/>
      <c r="E15" s="19"/>
      <c r="F15" s="19"/>
      <c r="G15" s="44" t="s">
        <v>77</v>
      </c>
      <c r="H15" s="45" t="s">
        <v>60</v>
      </c>
      <c r="I15" s="48">
        <v>87.566961074735289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v>
      </c>
      <c r="F40" s="78">
        <v>14.995200000000001</v>
      </c>
      <c r="G40" s="78">
        <v>15.932399999999999</v>
      </c>
      <c r="H40" s="78">
        <v>16.869599999999998</v>
      </c>
      <c r="I40" s="78">
        <v>17.806799999999999</v>
      </c>
      <c r="J40" s="54">
        <v>18.744</v>
      </c>
      <c r="K40" s="78">
        <v>19.6812</v>
      </c>
      <c r="L40" s="78">
        <v>20.618400000000001</v>
      </c>
      <c r="M40" s="78">
        <v>21.555599999999998</v>
      </c>
      <c r="N40" s="78">
        <v>22.492799999999999</v>
      </c>
      <c r="O40" s="78">
        <v>23.43</v>
      </c>
      <c r="P40" s="19"/>
    </row>
    <row r="41" spans="1:16" x14ac:dyDescent="0.25">
      <c r="A41" s="19"/>
      <c r="B41" s="19"/>
      <c r="C41" s="55">
        <v>-0.2</v>
      </c>
      <c r="D41" s="56">
        <v>11991.375</v>
      </c>
      <c r="E41" s="90">
        <v>-0.1821142556180696</v>
      </c>
      <c r="F41" s="90">
        <v>-0.12758853932594083</v>
      </c>
      <c r="G41" s="90">
        <v>-7.3062823033812174E-2</v>
      </c>
      <c r="H41" s="90">
        <v>-1.8537106741683629E-2</v>
      </c>
      <c r="I41" s="90">
        <v>3.5988609550445139E-2</v>
      </c>
      <c r="J41" s="90">
        <v>9.0514325842573795E-2</v>
      </c>
      <c r="K41" s="90">
        <v>0.14504004213470267</v>
      </c>
      <c r="L41" s="90">
        <v>0.19956575842683133</v>
      </c>
      <c r="M41" s="90">
        <v>0.25409147471895999</v>
      </c>
      <c r="N41" s="90">
        <v>0.30861719101108886</v>
      </c>
      <c r="O41" s="90">
        <v>0.36314290730321752</v>
      </c>
      <c r="P41" s="19"/>
    </row>
    <row r="42" spans="1:16" x14ac:dyDescent="0.25">
      <c r="A42" s="19"/>
      <c r="B42" s="19"/>
      <c r="C42" s="55">
        <v>-0.15</v>
      </c>
      <c r="D42" s="56">
        <v>14989.21875</v>
      </c>
      <c r="E42" s="90">
        <v>2.2357180477412975E-2</v>
      </c>
      <c r="F42" s="90">
        <v>9.0514325842574017E-2</v>
      </c>
      <c r="G42" s="90">
        <v>0.15867147120773462</v>
      </c>
      <c r="H42" s="90">
        <v>0.22682861657289544</v>
      </c>
      <c r="I42" s="90">
        <v>0.29498576193805648</v>
      </c>
      <c r="J42" s="90">
        <v>0.36314290730321752</v>
      </c>
      <c r="K42" s="90">
        <v>0.43130005266837812</v>
      </c>
      <c r="L42" s="90">
        <v>0.49945719803353916</v>
      </c>
      <c r="M42" s="90">
        <v>0.56761434339869998</v>
      </c>
      <c r="N42" s="90">
        <v>0.6357714887638608</v>
      </c>
      <c r="O42" s="90">
        <v>0.70392863412902185</v>
      </c>
      <c r="P42" s="19"/>
    </row>
    <row r="43" spans="1:16" x14ac:dyDescent="0.25">
      <c r="A43" s="19"/>
      <c r="B43" s="19"/>
      <c r="C43" s="55">
        <v>-0.1</v>
      </c>
      <c r="D43" s="56">
        <v>17634.375</v>
      </c>
      <c r="E43" s="90">
        <v>0.20277315350283875</v>
      </c>
      <c r="F43" s="90">
        <v>0.28295803040302792</v>
      </c>
      <c r="G43" s="90">
        <v>0.36314290730321752</v>
      </c>
      <c r="H43" s="90">
        <v>0.44332778420340646</v>
      </c>
      <c r="I43" s="90">
        <v>0.52351266110359584</v>
      </c>
      <c r="J43" s="90">
        <v>0.60369753800378501</v>
      </c>
      <c r="K43" s="90">
        <v>0.68388241490397439</v>
      </c>
      <c r="L43" s="90">
        <v>0.76406729180416377</v>
      </c>
      <c r="M43" s="90">
        <v>0.84425216870435271</v>
      </c>
      <c r="N43" s="90">
        <v>0.9244370456045421</v>
      </c>
      <c r="O43" s="90">
        <v>1.0046219225047315</v>
      </c>
      <c r="P43" s="19"/>
    </row>
    <row r="44" spans="1:16" x14ac:dyDescent="0.25">
      <c r="A44" s="19"/>
      <c r="B44" s="19"/>
      <c r="C44" s="55">
        <v>-0.05</v>
      </c>
      <c r="D44" s="56">
        <v>19593.75</v>
      </c>
      <c r="E44" s="90">
        <v>0.33641461500315439</v>
      </c>
      <c r="F44" s="90">
        <v>0.42550892267003126</v>
      </c>
      <c r="G44" s="90">
        <v>0.51460323033690791</v>
      </c>
      <c r="H44" s="90">
        <v>0.60369753800378501</v>
      </c>
      <c r="I44" s="90">
        <v>0.6927918456706621</v>
      </c>
      <c r="J44" s="90">
        <v>0.78188615333753897</v>
      </c>
      <c r="K44" s="90">
        <v>0.87098046100441606</v>
      </c>
      <c r="L44" s="90">
        <v>0.96007476867129316</v>
      </c>
      <c r="M44" s="90">
        <v>1.0491690763381696</v>
      </c>
      <c r="N44" s="90">
        <v>1.1382633840050467</v>
      </c>
      <c r="O44" s="90">
        <v>1.2273576916719238</v>
      </c>
      <c r="P44" s="19"/>
    </row>
    <row r="45" spans="1:16" x14ac:dyDescent="0.25">
      <c r="A45" s="19"/>
      <c r="B45" s="19"/>
      <c r="C45" s="51" t="s">
        <v>86</v>
      </c>
      <c r="D45" s="57">
        <v>20625</v>
      </c>
      <c r="E45" s="90">
        <v>0.40675222631910968</v>
      </c>
      <c r="F45" s="90">
        <v>0.50053570807371717</v>
      </c>
      <c r="G45" s="90">
        <v>0.59431918982832443</v>
      </c>
      <c r="H45" s="90">
        <v>0.68810267158293148</v>
      </c>
      <c r="I45" s="90">
        <v>0.78188615333753897</v>
      </c>
      <c r="J45" s="90">
        <v>0.87566963509214646</v>
      </c>
      <c r="K45" s="90">
        <v>0.96945311684675373</v>
      </c>
      <c r="L45" s="90">
        <v>1.0632365986013612</v>
      </c>
      <c r="M45" s="90">
        <v>1.1570200803559683</v>
      </c>
      <c r="N45" s="90">
        <v>1.2508035621105758</v>
      </c>
      <c r="O45" s="90">
        <v>1.3445870438651828</v>
      </c>
      <c r="P45" s="19"/>
    </row>
    <row r="46" spans="1:16" ht="14.55" customHeight="1" x14ac:dyDescent="0.25">
      <c r="A46" s="19"/>
      <c r="B46" s="19"/>
      <c r="C46" s="55">
        <v>0.05</v>
      </c>
      <c r="D46" s="56">
        <v>21656.25</v>
      </c>
      <c r="E46" s="90">
        <v>0.47708983763506518</v>
      </c>
      <c r="F46" s="90">
        <v>0.57556249347740285</v>
      </c>
      <c r="G46" s="90">
        <v>0.67403514931974051</v>
      </c>
      <c r="H46" s="90">
        <v>0.77250780516207818</v>
      </c>
      <c r="I46" s="90">
        <v>0.87098046100441584</v>
      </c>
      <c r="J46" s="90">
        <v>0.96945311684675373</v>
      </c>
      <c r="K46" s="90">
        <v>1.0679257726890912</v>
      </c>
      <c r="L46" s="90">
        <v>1.1663984285314291</v>
      </c>
      <c r="M46" s="90">
        <v>1.2648710843737665</v>
      </c>
      <c r="N46" s="90">
        <v>1.3633437402161044</v>
      </c>
      <c r="O46" s="90">
        <v>1.4618163960584423</v>
      </c>
      <c r="P46" s="19"/>
    </row>
    <row r="47" spans="1:16" x14ac:dyDescent="0.25">
      <c r="A47" s="19"/>
      <c r="B47" s="19"/>
      <c r="C47" s="55">
        <v>0.1</v>
      </c>
      <c r="D47" s="56">
        <v>23821.875</v>
      </c>
      <c r="E47" s="90">
        <v>0.62479882139857179</v>
      </c>
      <c r="F47" s="90">
        <v>0.73311874282514333</v>
      </c>
      <c r="G47" s="90">
        <v>0.84143866425171465</v>
      </c>
      <c r="H47" s="90">
        <v>0.94975858567828597</v>
      </c>
      <c r="I47" s="90">
        <v>1.0580785071048573</v>
      </c>
      <c r="J47" s="90">
        <v>1.1663984285314291</v>
      </c>
      <c r="K47" s="90">
        <v>1.2747183499580004</v>
      </c>
      <c r="L47" s="90">
        <v>1.3830382713845721</v>
      </c>
      <c r="M47" s="90">
        <v>1.4913581928111435</v>
      </c>
      <c r="N47" s="90">
        <v>1.5996781142377143</v>
      </c>
      <c r="O47" s="90">
        <v>1.7079980356642865</v>
      </c>
      <c r="P47" s="19"/>
    </row>
    <row r="48" spans="1:16" x14ac:dyDescent="0.25">
      <c r="A48" s="19"/>
      <c r="B48" s="19"/>
      <c r="C48" s="55">
        <v>0.15</v>
      </c>
      <c r="D48" s="56">
        <v>27395.15625</v>
      </c>
      <c r="E48" s="90">
        <v>0.86851864460835748</v>
      </c>
      <c r="F48" s="90">
        <v>0.99308655424891468</v>
      </c>
      <c r="G48" s="90">
        <v>1.1176544638894721</v>
      </c>
      <c r="H48" s="90">
        <v>1.2422223735300291</v>
      </c>
      <c r="I48" s="90">
        <v>1.366790283170586</v>
      </c>
      <c r="J48" s="90">
        <v>1.4913581928111435</v>
      </c>
      <c r="K48" s="90">
        <v>1.6159261024517009</v>
      </c>
      <c r="L48" s="90">
        <v>1.7404940120922578</v>
      </c>
      <c r="M48" s="90">
        <v>1.8650619217328144</v>
      </c>
      <c r="N48" s="90">
        <v>1.9896298313733722</v>
      </c>
      <c r="O48" s="90">
        <v>2.1141977410139297</v>
      </c>
      <c r="P48" s="19"/>
    </row>
    <row r="49" spans="1:16" ht="14.4" thickBot="1" x14ac:dyDescent="0.3">
      <c r="A49" s="19"/>
      <c r="B49" s="19"/>
      <c r="C49" s="55">
        <v>0.2</v>
      </c>
      <c r="D49" s="58">
        <v>32874.1875</v>
      </c>
      <c r="E49" s="90">
        <v>1.2422223735300291</v>
      </c>
      <c r="F49" s="90">
        <v>1.3917038650986977</v>
      </c>
      <c r="G49" s="90">
        <v>1.5411853566673663</v>
      </c>
      <c r="H49" s="90">
        <v>1.690666848236035</v>
      </c>
      <c r="I49" s="90">
        <v>1.8401483398047036</v>
      </c>
      <c r="J49" s="90">
        <v>1.9896298313733722</v>
      </c>
      <c r="K49" s="90">
        <v>2.1391113229420404</v>
      </c>
      <c r="L49" s="90">
        <v>2.2885928145107091</v>
      </c>
      <c r="M49" s="90">
        <v>2.4380743060793777</v>
      </c>
      <c r="N49" s="90">
        <v>2.5875557976480463</v>
      </c>
      <c r="O49" s="90">
        <v>2.737037289216715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2026-06-05T20:42:12Z</dcterms:modified>
</cp:coreProperties>
</file>