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16291C10-BC84-4C94-8EAE-928101B22DC0}"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<sst xmlns="http://schemas.openxmlformats.org/spreadsheetml/2006/main" count="236" uniqueCount="135">
  <si>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</si>
  <si>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</si>
  <si>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</si>
  <si>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</si>
  <si>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</si>
  <si>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</si>
  <si>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</si>
  <si>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</si>
  <si>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</si>
  <si>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</si>
  <si>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</si>
  <si>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</si>
  <si>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</si>
  <si>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</si>
  <si>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</si>
  <si>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</si>
  <si>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</si>
  <si>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</si>
  <si>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</si>
  <si>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</si>
  <si>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</si>
  <si>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</si>
  <si>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</si>
  <si>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</si>
  <si>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</si>
  <si>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</si>
  <si>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</si>
  <si>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</si>
  <si>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</si>
  <si>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</si>
  <si>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</si>
  <si>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</si>
  <si>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</si>
  <si>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</si>
  <si>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</si>
  <si>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</si>
  <si>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</si>
  <si>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</si>
  <si>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</si>
  <si>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</si>
  <si>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</si>
  <si>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</si>
  <si>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</si>
  <si>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</si>
  <si>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</si>
  <si>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</si>
  <si>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</si>
  <si>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</si>
  <si>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</si>
  <si>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</si>
  <si>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</si>
  <si>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</si>
  <si>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</si>
  <si>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</si>
  <si>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</si>
  <si>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</si>
  <si>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</si>
  <si>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</si>
  <si>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</si>
  <si>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</si>
  <si>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</si>
  <si>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</si>
  <si>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</si>
  <si>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</si>
  <si>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</si>
  <si>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</si>
  <si>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</si>
  <si>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</si>
  <si>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</si>
  <si>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</si>
  <si>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</si>
  <si>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</si>
  <si>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</si>
  <si>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</si>
  <si>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</si>
  <si>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</si>
  <si>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</si>
  <si>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</si>
  <si>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</si>
  <si>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</si>
  <si>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</si>
  <si>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</si>
  <si>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</si>
  <si>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</si>
  <si>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</si>
  <si>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</si>
  <si>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</si>
  <si>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</si>
  <si>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</si>
  <si>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</si>
  <si>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</si>
  <si>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</si>
  <si>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</si>
  <si>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</si>
  <si>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</si>
  <si>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</si>
  <si>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</si>
  <si>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</si>
  <si>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</si>
  <si>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</si>
  <si>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</si>
  <si>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</si>
  <si>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</si>
  <si>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ÑAME DIAMANTE ESPINO BOLIVAR EL CARMEN</t>
  </si>
  <si>
    <t>Premio ALIDE 2025 a la Gestión y Modernización Tecnológica – Por el aplicativo Decision.</t>
  </si>
  <si>
    <t>2026 Q1</t>
  </si>
  <si>
    <t>2023 Q2</t>
  </si>
  <si>
    <t>Material de propagacion: Tubérculo // Distancia de siembra: 1 X 1,2 // Densidad de siembra - Plantas/Ha.: 8.333 tubércu.los // Duracion del ciclo: 8 meses // Productividad/Ha/Ciclo: 9.000 kg // Inicio de Produccion desde la siembra: mes 8  // Duracion de la etapa productiva: 1 meses // Productividad promedio en etapa productiva  // Cultivo asociado: N.A. // Productividad promedio etapa productiva: 18.000 kg // % Rendimiento 1ra. Calidad: 0.44 // % Rendimiento 2da. Calidad: 0.56000000000000005 // Precio de venta ponderado por calidad: $1.377 // Valor Jornal: $51.857 // Otros: El cultivo corresponde a un sistema combinado entre las variedades Diamante y Espino, ubicado en El Carmen de Bolívar (Bolívar), con un nivel medio de tecnificación. En promedio, los agricultores entrevistados siembran entre 0,8 y 1,5 hectáreas dentro de fincas que oscilan entre 10 y 18 hectáreas. La siembra se realiza de forma manual, utilizando semilla de costal —proveniente de la cosecha anterior o adquirida a vecinos— durante la temporada de lluvias, usualmente entre marzo y mayo. El ciclo productivo dura entre 8 y 9 meses, con aplicaciones mínimas de insumos químicos. Según la Metodología de Crédito Agropecuario (MCA), no se incluyen los costos de infraestructura de riego, poscosecha, arriendo, oportunidad ni financieros, ya que estos se analizan en el flujo integral de la unidad productiva. La producción se comercializa a través de intermediarios o mayoristas que recogen la cosecha a borde de carretera y la redistribuyen a mercados nacionales e internacionales. El valor del transporte cubre únicamente el traslado desde los lotes hasta los puntos de recolección en carretera, los cultivos se encuentran ubicados a un máximo de 9 km de los lugares de acopio. Los productores practican la multiactividad agrícola, cultivando también yuca, maíz y plátano en otros lotes del mismo predio.</t>
  </si>
  <si>
    <t>El presente documento corresponde a una actualización del documento PDF de la AgroGuía correspondiente a Ñame Diamante Espino Bolivar El Carmen publicada en la página web, y consta de las siguientes partes:</t>
  </si>
  <si>
    <t>- Flujo anualizado de los ingresos (precio y rendimiento) y los costos de producción para una hectárea de
Ñame Diamante Espino Bolivar El Carmen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</si>
  <si>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Ñame Diamante Espino Bolivar El Carmen.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</si>
  <si>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</si>
  <si>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</si>
  <si>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</si>
  <si>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</si>
  <si>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Ñame Diamante Espino Bolivar El Carmen. La participación se encuentra actualizada al 2026 Q1.</t>
  </si>
  <si>
    <t>Sostenimiento Ciclo ***</t>
  </si>
  <si>
    <t>Sub Total Ingresos millones [(CxG)+(DxH)]</t>
  </si>
  <si>
    <t>** Los costos de instalación comprenden tanto los gastos relacionados con la mano de obra como aquellos asociados con los insumos necesarios hasta completar la siembra de las plantas. Para el caso de Ñame Diamante Espino Bolivar El Carmen, en lo que respecta a la mano de obra incluye actividades como la preparación del terreno, la siembra, el trazado y el ahoyado, entre otras, y ascienden a un total de $3,1 millones de pesos (equivalente a 54 jornales). En cuanto a los insumos, se incluyen los gastos relacionados con el material vegetal y las enmiendas, que en conjunto ascienden a  $0 millones.</t>
  </si>
  <si>
    <t>*** Los costos de sostenimiento del ciclo comprenden tanto los gastos relacionados con la mano de obra como aquellos asociados con los insumos necesarios desde el momento de la siembra de las plantas hasta finalizar el ciclo. Para el caso de Ñame Diamante Espino Bolivar El Carmen, en lo que respecta a la mano de obra incluye actividades como la fertilización, riego, control de malezas, plagas y enfermedades, entre otras, y ascienden a un total de $3,5 millones de pesos (equivalente a 62 jornales). En cuanto a los insumos, se incluyen los fertilizantes, plaguicidas, transportes, entre otras, que en conjunto ascienden a  $3,4 millones.</t>
  </si>
  <si>
    <t>Nota 1: en caso de utilizar esta información para el desarrollo de otras publicaciones, por favor citar FINAGRO, "Agro Guía - Marcos de Referencia Agroeconómicos"</t>
  </si>
  <si>
    <t>Los costos totales del ciclo para esta actualización (2026 Q1) equivalen a $10,1 millones, en comparación con los costos del marco original que ascienden a $8,0 millones, (mes de publicación del marco: junio - 2023).
La rentabilidad actualizada (2026 Q1) subió frente a la rentabilidad de la primera AgroGuía, pasando del 11,7% al 14,5%. Mientras que el crecimiento de los costos fue del 125,4%, el crecimiento de los ingresos fue del 126,9%.</t>
  </si>
  <si>
    <t>En cuanto a los costos de mano de obra de la AgroGuía actualizada, se destaca la participación de instalación seguido de cosecha y beneficio, que representan el 47% y el 23% del costo total, respectivamente. En cuanto a los costos de insumos, se destaca la participación de otros seguido de transporte, que representan el 63% y el 15% del costo total, respectivamente.</t>
  </si>
  <si>
    <t>A continuación, se presenta la desagregación de los costos de mano de obra e insumos según las diferentes actividades vinculadas a la producción de ÑAME DIAMANTE ESPINO BOLIVAR EL CARMEN</t>
  </si>
  <si>
    <t>En cuanto a los costos de mano de obra, se destaca la participación de instalación segido por cosecha y beneficio que representan el 47% y el 23% del costo total, respectivamente. En cuanto a los costos de insumos, se destaca la participación de otros segido por transporte que representan el 60% y el 14% del costo total, respectivamente.</t>
  </si>
  <si>
    <t>En cuanto a los costos de mano de obra, se destaca la participación de instalación segido por cosecha y beneficio que representan el 47% y el 23% del costo total, respectivamente. En cuanto a los costos de insumos, se destaca la participación de otros segido por transporte que representan el 63% y el 15% del costo total, respectivamente.</t>
  </si>
  <si>
    <t>En cuanto a los costos de mano de obra, se destaca la participación de instalación segido por cosecha y beneficio que representan el 47% y el 23% del costo total, respectivamente.</t>
  </si>
  <si>
    <t>En cuanto a los costos de insumos, se destaca la participación de otros segido por transporte que representan el 63% y el 15% del costo total, respectivamente.</t>
  </si>
  <si>
    <t>En cuanto a los costos de insumos, se destaca la participación de otros segido por transporte que representan el 60% y el 14% del costo total, respectivamente.</t>
  </si>
  <si>
    <t>En cuanto a los costos de mano de obra, se destaca la participación de instalación segido por cosecha y beneficio que representan el 47% y el 23% del costo total, respectivamente.En cuanto a los costos de insumos, se destaca la participación de otros segido por transporte que representan el 60% y el 14% del costo total, respectivamente.</t>
  </si>
  <si>
    <t>De acuerdo con el comportamiento histórico del sistema productivo, se efectuó un análisis de sensibilidad del margen de utilidad obtenido en la producción de ÑAME DIAMANTE ESPINO BOLIVAR EL CARMEN, frente a diferentes escenarios de variación de precios de venta en finca y rendimientos probables (kg/ha).</t>
  </si>
  <si>
    <t>Con un precio ponderado de COP $ 1.283/kg y con un rendimiento por hectárea de 9.000 kg por ciclo; el margen de utilidad obtenido en la producción de ñame diamante espino bolivar el carmen es del 13%.</t>
  </si>
  <si>
    <t>El precio mínimo ponderado para cubrir los costos de producción, con un rendimiento de 9.000 kg para todo el ciclo de producción, es COP $ 1.120/kg.</t>
  </si>
  <si>
    <t>El rendimiento mínimo por ha/ciclo para cubrir los costos de producción, con un precio ponderado de COP $ 1.283, es de 7.859 kg/ha para todo el ciclo.</t>
  </si>
  <si>
    <t>El siguiente cuadro presenta diferentes escenarios de rentabilidad para el sistema productivo de ÑAME DIAMANTE ESPINO BOLIVAR EL CARMEN,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</si>
</sst>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B3784549-EB4E-AB5D-3A15-86A76386C95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E07D66DC-0300-5375-04E1-3FE116D825F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B16CA600-923E-2AE0-02B3-4C56AA4087B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3795DBFB-B63F-AF88-D56E-B5F0528E25D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D9693D4E-FD8E-86A7-168E-BB32E3A2E1C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A63BA758-AD5B-A70F-36C6-652B3E5D67D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3EC1E07E-E115-4F89-121D-A37EEB7B63D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9D1EF660-2F42-B24C-5A74-5BA0BD1B7B1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32275F6B-2207-3146-F7DE-4B94C957B82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A962C9C8-EFA8-9B0A-C033-BE6B2992BD5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hidden="1" customWidth="1"/>
    <col min="5" max="7" width="10.77734375" style="19" hidden="1" customWidth="1"/>
    <col min="8" max="8" width="12.6640625" style="27" hidden="1" customWidth="1"/>
    <col min="9" max="9" width="10.6640625" style="19" hidden="1" customWidth="1"/>
    <col min="10" max="10" width="10.77734375" style="27" hidden="1" customWidth="1"/>
    <col min="11"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3101.17</v>
      </c>
      <c r="C7" s="22">
        <v>3531.88</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6633.05</v>
      </c>
      <c r="AH7" s="23">
        <v>0.658016625666906</v>
      </c>
    </row>
    <row r="8" spans="1:34" x14ac:dyDescent="0.25">
      <c r="A8" s="5" t="s">
        <v>101</v>
      </c>
      <c r="B8" s="22">
        <v>0</v>
      </c>
      <c r="C8" s="22">
        <v>3447.32</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3447.32</v>
      </c>
      <c r="AH8" s="23">
        <v>0.34198337433309406</v>
      </c>
    </row>
    <row r="9" spans="1:34" x14ac:dyDescent="0.25">
      <c r="A9" s="9" t="s">
        <v>100</v>
      </c>
      <c r="B9" s="22">
        <v>3101.17</v>
      </c>
      <c r="C9" s="22">
        <v>6979.2</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10080.370000000001</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4000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4000</v>
      </c>
      <c r="AH11" s="28"/>
    </row>
    <row r="12" spans="1:34" x14ac:dyDescent="0.25">
      <c r="A12" s="5" t="s">
        <v>19</v>
      </c>
      <c r="B12" s="24"/>
      <c r="C12" s="24">
        <v>5000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5000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1.776</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1.776</v>
      </c>
      <c r="AH15" s="28"/>
    </row>
    <row r="16" spans="1:34" x14ac:dyDescent="0.25">
      <c r="A16" s="5" t="s">
        <v>15</v>
      </c>
      <c r="B16" s="25"/>
      <c r="C16" s="25">
        <v>0.88800000000000001</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0.88800000000000001</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11544</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11544</v>
      </c>
      <c r="AH19" s="28"/>
    </row>
    <row r="20" spans="1:34" x14ac:dyDescent="0.25">
      <c r="A20" s="3" t="s">
        <v>11</v>
      </c>
      <c r="B20" s="26">
        <v>-3101.17</v>
      </c>
      <c r="C20" s="26">
        <v>4564.8</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1463.63</v>
      </c>
      <c r="AH20" s="31"/>
    </row>
    <row r="21" spans="1:34" x14ac:dyDescent="0.25">
      <c r="J21" s="19"/>
      <c r="AG21" s="88">
        <v>0.14519632737532895</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5197.5</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5197.5</v>
      </c>
      <c r="AH121" s="71">
        <v>0.64665629860031104</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2840</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2840</v>
      </c>
      <c r="AH122" s="71">
        <v>0.35334370139968896</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8037.5</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8037.5</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4000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4000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5000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5000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1.4</v>
      </c>
      <c r="D129" s="74">
        <v>1.4</v>
      </c>
      <c r="E129" s="74">
        <v>1.4</v>
      </c>
      <c r="F129" s="74">
        <v>1.4</v>
      </c>
      <c r="G129" s="74">
        <v>1.4</v>
      </c>
      <c r="H129" s="97">
        <v>1.4</v>
      </c>
      <c r="I129" s="74">
        <v>1.4</v>
      </c>
      <c r="J129" s="74">
        <v>1.4</v>
      </c>
      <c r="K129" s="74">
        <v>1.4</v>
      </c>
      <c r="L129" s="74">
        <v>1.4</v>
      </c>
      <c r="M129" s="74">
        <v>1.4</v>
      </c>
      <c r="N129" s="74">
        <v>1.4</v>
      </c>
      <c r="O129" s="74">
        <v>1.4</v>
      </c>
      <c r="P129" s="74">
        <v>1.4</v>
      </c>
      <c r="Q129" s="74">
        <v>1.4</v>
      </c>
      <c r="R129" s="74">
        <v>1.4</v>
      </c>
      <c r="S129" s="74">
        <v>1.4</v>
      </c>
      <c r="T129" s="74">
        <v>1.4</v>
      </c>
      <c r="U129" s="74">
        <v>1.4</v>
      </c>
      <c r="V129" s="74">
        <v>1.4</v>
      </c>
      <c r="W129" s="74">
        <v>1.4</v>
      </c>
      <c r="X129" s="74">
        <v>1.4</v>
      </c>
      <c r="Y129" s="74">
        <v>1.4</v>
      </c>
      <c r="Z129" s="74">
        <v>1.4</v>
      </c>
      <c r="AA129" s="74">
        <v>1.4</v>
      </c>
      <c r="AB129" s="74">
        <v>1.4</v>
      </c>
      <c r="AC129" s="74">
        <v>1.4</v>
      </c>
      <c r="AD129" s="74">
        <v>1.4</v>
      </c>
      <c r="AE129" s="74">
        <v>1.4</v>
      </c>
      <c r="AF129" s="74">
        <v>1.4</v>
      </c>
      <c r="AG129" s="74">
        <v>1.4</v>
      </c>
      <c r="AH129" s="63"/>
    </row>
    <row r="130" spans="1:40" s="21" customFormat="1" x14ac:dyDescent="0.25">
      <c r="A130" s="68" t="s">
        <v>15</v>
      </c>
      <c r="B130" s="74"/>
      <c r="C130" s="74">
        <v>0.7</v>
      </c>
      <c r="D130" s="74">
        <v>0.7</v>
      </c>
      <c r="E130" s="74">
        <v>0.7</v>
      </c>
      <c r="F130" s="74">
        <v>0.7</v>
      </c>
      <c r="G130" s="74">
        <v>0.7</v>
      </c>
      <c r="H130" s="74">
        <v>0.7</v>
      </c>
      <c r="I130" s="74">
        <v>0.7</v>
      </c>
      <c r="J130" s="74">
        <v>0.7</v>
      </c>
      <c r="K130" s="74">
        <v>0.7</v>
      </c>
      <c r="L130" s="74">
        <v>0.7</v>
      </c>
      <c r="M130" s="74">
        <v>0.7</v>
      </c>
      <c r="N130" s="74">
        <v>0.7</v>
      </c>
      <c r="O130" s="74">
        <v>0.7</v>
      </c>
      <c r="P130" s="74">
        <v>0.7</v>
      </c>
      <c r="Q130" s="74">
        <v>0.7</v>
      </c>
      <c r="R130" s="74">
        <v>0.7</v>
      </c>
      <c r="S130" s="74">
        <v>0.7</v>
      </c>
      <c r="T130" s="74">
        <v>0.7</v>
      </c>
      <c r="U130" s="74">
        <v>0.7</v>
      </c>
      <c r="V130" s="74">
        <v>0.7</v>
      </c>
      <c r="W130" s="74">
        <v>0.7</v>
      </c>
      <c r="X130" s="74">
        <v>0.7</v>
      </c>
      <c r="Y130" s="74">
        <v>0.7</v>
      </c>
      <c r="Z130" s="74">
        <v>0.7</v>
      </c>
      <c r="AA130" s="74">
        <v>0.7</v>
      </c>
      <c r="AB130" s="74">
        <v>0.7</v>
      </c>
      <c r="AC130" s="74">
        <v>0.7</v>
      </c>
      <c r="AD130" s="74">
        <v>0.7</v>
      </c>
      <c r="AE130" s="74">
        <v>0.7</v>
      </c>
      <c r="AF130" s="74">
        <v>0.7</v>
      </c>
      <c r="AG130" s="74">
        <v>0.7</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9100</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9100</v>
      </c>
      <c r="AH133" s="63"/>
    </row>
    <row r="134" spans="1:40" s="21" customFormat="1" x14ac:dyDescent="0.25">
      <c r="A134" s="66" t="s">
        <v>11</v>
      </c>
      <c r="B134" s="70"/>
      <c r="C134" s="70">
        <v>1062.5</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1062.5</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1035000</v>
      </c>
      <c r="J5" t="s">
        <v>4</v>
      </c>
      <c r="K5" s="1">
        <v>180000</v>
      </c>
      <c r="S5" s="120"/>
      <c r="T5" s="120"/>
      <c r="U5" s="120"/>
      <c r="V5" s="120"/>
      <c r="W5" s="120"/>
      <c r="X5" s="120"/>
      <c r="Y5" s="120"/>
      <c r="Z5" s="120"/>
    </row>
    <row r="6" spans="1:27" x14ac:dyDescent="0.3">
      <c r="A6" t="s">
        <v>8</v>
      </c>
      <c r="B6" s="1">
        <v>67500</v>
      </c>
      <c r="J6" t="s">
        <v>8</v>
      </c>
      <c r="K6" s="1">
        <v>60000</v>
      </c>
      <c r="S6" s="120"/>
      <c r="T6" s="120"/>
      <c r="U6" s="120"/>
      <c r="V6" s="120"/>
      <c r="W6" s="120"/>
      <c r="X6" s="120"/>
      <c r="Y6" s="120"/>
      <c r="Z6" s="120"/>
      <c r="AA6" s="18"/>
    </row>
    <row r="7" spans="1:27" x14ac:dyDescent="0.3">
      <c r="A7" t="s">
        <v>9</v>
      </c>
      <c r="B7" s="1">
        <v>1170000</v>
      </c>
      <c r="J7" t="s">
        <v>9</v>
      </c>
      <c r="K7" s="1">
        <v>0</v>
      </c>
      <c r="S7" s="120"/>
      <c r="T7" s="120"/>
      <c r="U7" s="120"/>
      <c r="V7" s="120"/>
      <c r="W7" s="120"/>
      <c r="X7" s="120"/>
      <c r="Y7" s="120"/>
      <c r="Z7" s="120"/>
      <c r="AA7" s="18"/>
    </row>
    <row r="8" spans="1:27" x14ac:dyDescent="0.3">
      <c r="A8" t="s">
        <v>7</v>
      </c>
      <c r="B8" s="1">
        <v>45000</v>
      </c>
      <c r="J8" t="s">
        <v>7</v>
      </c>
      <c r="K8" s="1">
        <v>200000</v>
      </c>
      <c r="S8" s="120"/>
      <c r="T8" s="120"/>
      <c r="U8" s="120"/>
      <c r="V8" s="120"/>
      <c r="W8" s="120"/>
      <c r="X8" s="120"/>
      <c r="Y8" s="120"/>
      <c r="Z8" s="120"/>
    </row>
    <row r="9" spans="1:27" x14ac:dyDescent="0.3">
      <c r="A9" t="s">
        <v>3</v>
      </c>
      <c r="B9" s="1">
        <v>2430000</v>
      </c>
      <c r="J9" t="s">
        <v>3</v>
      </c>
      <c r="K9" s="1">
        <v>0</v>
      </c>
      <c r="S9" s="120"/>
      <c r="T9" s="120"/>
      <c r="U9" s="120"/>
      <c r="V9" s="120"/>
      <c r="W9" s="120"/>
      <c r="X9" s="120"/>
      <c r="Y9" s="120"/>
      <c r="Z9" s="120"/>
    </row>
    <row r="10" spans="1:27" x14ac:dyDescent="0.3">
      <c r="A10" t="s">
        <v>6</v>
      </c>
      <c r="B10" s="1">
        <v>450000</v>
      </c>
      <c r="J10" t="s">
        <v>6</v>
      </c>
      <c r="K10" s="1">
        <v>1700000</v>
      </c>
      <c r="S10" s="120"/>
      <c r="T10" s="120"/>
      <c r="U10" s="120"/>
      <c r="V10" s="120"/>
      <c r="W10" s="120"/>
      <c r="X10" s="120"/>
      <c r="Y10" s="120"/>
      <c r="Z10" s="120"/>
    </row>
    <row r="11" spans="1:27" x14ac:dyDescent="0.3">
      <c r="A11" t="s">
        <v>5</v>
      </c>
      <c r="B11" s="1">
        <v>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400000</v>
      </c>
    </row>
    <row r="14" spans="1:27" x14ac:dyDescent="0.3">
      <c r="A14" t="s">
        <v>63</v>
      </c>
      <c r="B14" s="1">
        <v>0</v>
      </c>
      <c r="J14" t="s">
        <v>63</v>
      </c>
      <c r="K14" s="1">
        <v>300000</v>
      </c>
    </row>
    <row r="15" spans="1:27" x14ac:dyDescent="0.3">
      <c r="A15" s="12" t="s">
        <v>64</v>
      </c>
      <c r="B15" s="13">
        <v>5197500</v>
      </c>
      <c r="J15" s="12" t="s">
        <v>64</v>
      </c>
      <c r="K15" s="13">
        <v>2840000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1320867</v>
      </c>
      <c r="J22" t="s">
        <v>4</v>
      </c>
      <c r="K22" s="1">
        <v>122856</v>
      </c>
      <c r="S22" s="120"/>
      <c r="T22" s="120"/>
      <c r="U22" s="120"/>
      <c r="V22" s="120"/>
      <c r="W22" s="120"/>
      <c r="X22" s="120"/>
      <c r="Y22" s="120"/>
      <c r="Z22" s="120"/>
    </row>
    <row r="23" spans="1:26" x14ac:dyDescent="0.3">
      <c r="A23" t="s">
        <v>8</v>
      </c>
      <c r="B23" s="1">
        <v>86143.5</v>
      </c>
      <c r="J23" t="s">
        <v>8</v>
      </c>
      <c r="K23" s="1">
        <v>75632</v>
      </c>
      <c r="S23" s="120"/>
      <c r="T23" s="120"/>
      <c r="U23" s="120"/>
      <c r="V23" s="120"/>
      <c r="W23" s="120"/>
      <c r="X23" s="120"/>
      <c r="Y23" s="120"/>
      <c r="Z23" s="120"/>
    </row>
    <row r="24" spans="1:26" ht="14.55" customHeight="1" x14ac:dyDescent="0.3">
      <c r="A24" t="s">
        <v>9</v>
      </c>
      <c r="B24" s="1">
        <v>1493154</v>
      </c>
      <c r="J24" t="s">
        <v>9</v>
      </c>
      <c r="K24" s="1">
        <v>0</v>
      </c>
      <c r="S24" s="120"/>
      <c r="T24" s="120"/>
      <c r="U24" s="120"/>
      <c r="V24" s="120"/>
      <c r="W24" s="120"/>
      <c r="X24" s="120"/>
      <c r="Y24" s="120"/>
      <c r="Z24" s="120"/>
    </row>
    <row r="25" spans="1:26" x14ac:dyDescent="0.3">
      <c r="A25" t="s">
        <v>7</v>
      </c>
      <c r="B25" s="1">
        <v>57429</v>
      </c>
      <c r="J25" t="s">
        <v>7</v>
      </c>
      <c r="K25" s="1">
        <v>168910</v>
      </c>
      <c r="S25" s="120"/>
      <c r="T25" s="120"/>
      <c r="U25" s="120"/>
      <c r="V25" s="120"/>
      <c r="W25" s="120"/>
      <c r="X25" s="120"/>
      <c r="Y25" s="120"/>
      <c r="Z25" s="120"/>
    </row>
    <row r="26" spans="1:26" ht="14.55" customHeight="1" x14ac:dyDescent="0.3">
      <c r="A26" t="s">
        <v>3</v>
      </c>
      <c r="B26" s="1">
        <v>3101166</v>
      </c>
      <c r="J26" t="s">
        <v>3</v>
      </c>
      <c r="K26" s="1">
        <v>0</v>
      </c>
      <c r="S26" s="120"/>
      <c r="T26" s="120"/>
      <c r="U26" s="120"/>
      <c r="V26" s="120"/>
      <c r="W26" s="120"/>
      <c r="X26" s="120"/>
      <c r="Y26" s="120"/>
      <c r="Z26" s="120"/>
    </row>
    <row r="27" spans="1:26" x14ac:dyDescent="0.3">
      <c r="A27" t="s">
        <v>6</v>
      </c>
      <c r="B27" s="1">
        <v>574290</v>
      </c>
      <c r="J27" t="s">
        <v>6</v>
      </c>
      <c r="K27" s="1">
        <v>2169193.1400688859</v>
      </c>
      <c r="S27" s="120"/>
      <c r="T27" s="120"/>
      <c r="U27" s="120"/>
      <c r="V27" s="120"/>
      <c r="W27" s="120"/>
      <c r="X27" s="120"/>
      <c r="Y27" s="120"/>
      <c r="Z27" s="120"/>
    </row>
    <row r="28" spans="1:26" x14ac:dyDescent="0.3">
      <c r="A28" t="s">
        <v>5</v>
      </c>
      <c r="B28" s="1">
        <v>0</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520400</v>
      </c>
    </row>
    <row r="31" spans="1:26" x14ac:dyDescent="0.3">
      <c r="A31" t="s">
        <v>63</v>
      </c>
      <c r="B31" s="1">
        <v>0</v>
      </c>
      <c r="J31" t="s">
        <v>63</v>
      </c>
      <c r="K31" s="1">
        <v>390327</v>
      </c>
    </row>
    <row r="32" spans="1:26" x14ac:dyDescent="0.3">
      <c r="A32" s="12" t="s">
        <v>64</v>
      </c>
      <c r="B32" s="13">
        <v>6633049.5</v>
      </c>
      <c r="J32" s="12" t="s">
        <v>64</v>
      </c>
      <c r="K32" s="13">
        <v>3447318.1400688859</v>
      </c>
    </row>
    <row r="35" spans="1:15" x14ac:dyDescent="0.3">
      <c r="B35" t="s">
        <v>66</v>
      </c>
      <c r="C35" t="s">
        <v>67</v>
      </c>
      <c r="D35" t="s">
        <v>23</v>
      </c>
      <c r="H35" t="s">
        <v>67</v>
      </c>
      <c r="I35" t="s">
        <v>23</v>
      </c>
    </row>
    <row r="36" spans="1:15" x14ac:dyDescent="0.3">
      <c r="A36" t="s">
        <v>106</v>
      </c>
      <c r="B36" s="14">
        <v>8037500</v>
      </c>
      <c r="C36" s="14">
        <v>5197500</v>
      </c>
      <c r="D36" s="14">
        <v>2840000</v>
      </c>
      <c r="G36" t="s">
        <v>106</v>
      </c>
      <c r="H36" s="15">
        <v>0.64665629860031104</v>
      </c>
      <c r="I36" s="15">
        <v>0.35334370139968896</v>
      </c>
    </row>
    <row r="37" spans="1:15" x14ac:dyDescent="0.3">
      <c r="A37" t="s">
        <v>105</v>
      </c>
      <c r="B37" s="14">
        <v>10080367.640068885</v>
      </c>
      <c r="C37" s="14">
        <v>6633049.5</v>
      </c>
      <c r="D37" s="14">
        <v>3447318.1400688859</v>
      </c>
      <c r="G37" t="s">
        <v>105</v>
      </c>
      <c r="H37" s="15">
        <v>0.658016625666906</v>
      </c>
      <c r="I37" s="15">
        <v>0.34198337433309411</v>
      </c>
    </row>
    <row r="38" spans="1:15" x14ac:dyDescent="0.3">
      <c r="O38" s="17">
        <v>2068390884041.3315</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1120.04</v>
      </c>
      <c r="J11" s="19"/>
      <c r="K11" s="19"/>
      <c r="L11" s="19"/>
      <c r="M11" s="19"/>
      <c r="N11" s="19"/>
      <c r="O11" s="19"/>
      <c r="P11" s="19"/>
    </row>
    <row r="12" spans="1:16" ht="14.55" customHeight="1" thickBot="1" x14ac:dyDescent="0.3">
      <c r="A12" s="19"/>
      <c r="B12" s="19"/>
      <c r="C12" s="19"/>
      <c r="D12" s="19"/>
      <c r="E12" s="19"/>
      <c r="F12" s="19"/>
      <c r="G12" s="44" t="s">
        <v>72</v>
      </c>
      <c r="H12" s="45" t="s">
        <v>73</v>
      </c>
      <c r="I12" s="46">
        <v>3101170</v>
      </c>
      <c r="J12" s="19"/>
      <c r="K12" s="19"/>
      <c r="L12" s="19"/>
      <c r="M12" s="19"/>
      <c r="N12" s="19"/>
      <c r="O12" s="19"/>
      <c r="P12" s="19"/>
    </row>
    <row r="13" spans="1:16" ht="14.55" customHeight="1" thickBot="1" x14ac:dyDescent="0.3">
      <c r="A13" s="19"/>
      <c r="B13" s="19"/>
      <c r="C13" s="19"/>
      <c r="D13" s="19"/>
      <c r="E13" s="19"/>
      <c r="F13" s="19"/>
      <c r="G13" s="44" t="s">
        <v>74</v>
      </c>
      <c r="H13" s="45" t="s">
        <v>73</v>
      </c>
      <c r="I13" s="46">
        <v>226339</v>
      </c>
      <c r="J13" s="19"/>
      <c r="K13" s="19"/>
      <c r="L13" s="19"/>
      <c r="M13" s="19"/>
      <c r="N13" s="19"/>
      <c r="O13" s="19"/>
      <c r="P13" s="19"/>
    </row>
    <row r="14" spans="1:16" ht="14.55" customHeight="1" thickBot="1" x14ac:dyDescent="0.3">
      <c r="A14" s="19"/>
      <c r="B14" s="19"/>
      <c r="C14" s="19"/>
      <c r="D14" s="19"/>
      <c r="E14" s="19"/>
      <c r="F14" s="19"/>
      <c r="G14" s="44" t="s">
        <v>75</v>
      </c>
      <c r="H14" s="45" t="s">
        <v>76</v>
      </c>
      <c r="I14" s="47">
        <v>9</v>
      </c>
      <c r="J14" s="19"/>
      <c r="K14" s="19"/>
      <c r="L14" s="19"/>
      <c r="M14" s="19"/>
      <c r="N14" s="19"/>
      <c r="O14" s="19"/>
      <c r="P14" s="19"/>
    </row>
    <row r="15" spans="1:16" ht="14.55" customHeight="1" thickBot="1" x14ac:dyDescent="0.3">
      <c r="A15" s="19"/>
      <c r="B15" s="19"/>
      <c r="C15" s="19"/>
      <c r="D15" s="19"/>
      <c r="E15" s="19"/>
      <c r="F15" s="19"/>
      <c r="G15" s="44" t="s">
        <v>77</v>
      </c>
      <c r="H15" s="45" t="s">
        <v>60</v>
      </c>
      <c r="I15" s="48">
        <v>14.519632737532895</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0.96199999999999997</v>
      </c>
      <c r="F40" s="78">
        <v>1.0261333333333333</v>
      </c>
      <c r="G40" s="78">
        <v>1.0902666666666667</v>
      </c>
      <c r="H40" s="78">
        <v>1.1543999999999999</v>
      </c>
      <c r="I40" s="78">
        <v>1.2185333333333332</v>
      </c>
      <c r="J40" s="54">
        <v>1.2826666666666666</v>
      </c>
      <c r="K40" s="78">
        <v>1.3468</v>
      </c>
      <c r="L40" s="78">
        <v>1.4109333333333334</v>
      </c>
      <c r="M40" s="78">
        <v>1.4750666666666665</v>
      </c>
      <c r="N40" s="78">
        <v>1.5391999999999999</v>
      </c>
      <c r="O40" s="78">
        <v>1.6033333333333333</v>
      </c>
      <c r="P40" s="19"/>
    </row>
    <row r="41" spans="1:16" x14ac:dyDescent="0.25">
      <c r="A41" s="19"/>
      <c r="B41" s="19"/>
      <c r="C41" s="55">
        <v>-0.2</v>
      </c>
      <c r="D41" s="56">
        <v>5232.6000000000004</v>
      </c>
      <c r="E41" s="90">
        <v>-0.50063725835460415</v>
      </c>
      <c r="F41" s="90">
        <v>-0.46734640891157764</v>
      </c>
      <c r="G41" s="90">
        <v>-0.43405555946855123</v>
      </c>
      <c r="H41" s="90">
        <v>-0.40076471002552494</v>
      </c>
      <c r="I41" s="90">
        <v>-0.36747386058249853</v>
      </c>
      <c r="J41" s="90">
        <v>-0.33418301113947213</v>
      </c>
      <c r="K41" s="90">
        <v>-0.30089216169644573</v>
      </c>
      <c r="L41" s="90">
        <v>-0.26760131225341921</v>
      </c>
      <c r="M41" s="90">
        <v>-0.23431046281039292</v>
      </c>
      <c r="N41" s="90">
        <v>-0.20101961336736651</v>
      </c>
      <c r="O41" s="90">
        <v>-0.16772876392434011</v>
      </c>
      <c r="P41" s="19"/>
    </row>
    <row r="42" spans="1:16" x14ac:dyDescent="0.25">
      <c r="A42" s="19"/>
      <c r="B42" s="19"/>
      <c r="C42" s="55">
        <v>-0.15</v>
      </c>
      <c r="D42" s="56">
        <v>6540.75</v>
      </c>
      <c r="E42" s="90">
        <v>-0.37579657294325508</v>
      </c>
      <c r="F42" s="90">
        <v>-0.33418301113947213</v>
      </c>
      <c r="G42" s="90">
        <v>-0.29256944933568907</v>
      </c>
      <c r="H42" s="90">
        <v>-0.25095588753190623</v>
      </c>
      <c r="I42" s="90">
        <v>-0.20934232572812317</v>
      </c>
      <c r="J42" s="90">
        <v>-0.16772876392434022</v>
      </c>
      <c r="K42" s="90">
        <v>-0.12611520212055716</v>
      </c>
      <c r="L42" s="90">
        <v>-8.4501640316774096E-2</v>
      </c>
      <c r="M42" s="90">
        <v>-4.2888078512991257E-2</v>
      </c>
      <c r="N42" s="90">
        <v>-1.2745167092081955E-3</v>
      </c>
      <c r="O42" s="90">
        <v>4.0339045094574866E-2</v>
      </c>
      <c r="P42" s="19"/>
    </row>
    <row r="43" spans="1:16" x14ac:dyDescent="0.25">
      <c r="A43" s="19"/>
      <c r="B43" s="19"/>
      <c r="C43" s="55">
        <v>-0.1</v>
      </c>
      <c r="D43" s="56">
        <v>7695</v>
      </c>
      <c r="E43" s="90">
        <v>-0.26564302699206477</v>
      </c>
      <c r="F43" s="90">
        <v>-0.21668589545820249</v>
      </c>
      <c r="G43" s="90">
        <v>-0.16772876392434011</v>
      </c>
      <c r="H43" s="90">
        <v>-0.11877163239047794</v>
      </c>
      <c r="I43" s="90">
        <v>-6.9814500856615447E-2</v>
      </c>
      <c r="J43" s="90">
        <v>-2.0857369322753172E-2</v>
      </c>
      <c r="K43" s="90">
        <v>2.8099762211109214E-2</v>
      </c>
      <c r="L43" s="90">
        <v>7.70568937449716E-2</v>
      </c>
      <c r="M43" s="90">
        <v>0.12601402527883376</v>
      </c>
      <c r="N43" s="90">
        <v>0.17497115681269615</v>
      </c>
      <c r="O43" s="90">
        <v>0.22392828834655853</v>
      </c>
      <c r="P43" s="19"/>
    </row>
    <row r="44" spans="1:16" x14ac:dyDescent="0.25">
      <c r="A44" s="19"/>
      <c r="B44" s="19"/>
      <c r="C44" s="55">
        <v>-0.05</v>
      </c>
      <c r="D44" s="56">
        <v>8550</v>
      </c>
      <c r="E44" s="90">
        <v>-0.1840478077689609</v>
      </c>
      <c r="F44" s="90">
        <v>-0.12965099495355825</v>
      </c>
      <c r="G44" s="90">
        <v>-7.5254182138155601E-2</v>
      </c>
      <c r="H44" s="90">
        <v>-2.0857369322753172E-2</v>
      </c>
      <c r="I44" s="90">
        <v>3.3539443492649479E-2</v>
      </c>
      <c r="J44" s="90">
        <v>8.793625630805213E-2</v>
      </c>
      <c r="K44" s="90">
        <v>0.14233306912345456</v>
      </c>
      <c r="L44" s="90">
        <v>0.19672988193885721</v>
      </c>
      <c r="M44" s="90">
        <v>0.25112669475425964</v>
      </c>
      <c r="N44" s="90">
        <v>0.30552350756966251</v>
      </c>
      <c r="O44" s="90">
        <v>0.35992032038506516</v>
      </c>
      <c r="P44" s="19"/>
    </row>
    <row r="45" spans="1:16" x14ac:dyDescent="0.25">
      <c r="A45" s="19"/>
      <c r="B45" s="19"/>
      <c r="C45" s="51" t="s">
        <v>86</v>
      </c>
      <c r="D45" s="57">
        <v>9000</v>
      </c>
      <c r="E45" s="90">
        <v>-0.14110295554627461</v>
      </c>
      <c r="F45" s="90">
        <v>-8.3843152582692926E-2</v>
      </c>
      <c r="G45" s="90">
        <v>-2.6583349619111352E-2</v>
      </c>
      <c r="H45" s="90">
        <v>3.0676453344470334E-2</v>
      </c>
      <c r="I45" s="90">
        <v>8.793625630805213E-2</v>
      </c>
      <c r="J45" s="90">
        <v>0.1451960592716337</v>
      </c>
      <c r="K45" s="90">
        <v>0.2024558622352155</v>
      </c>
      <c r="L45" s="90">
        <v>0.25971566519879707</v>
      </c>
      <c r="M45" s="90">
        <v>0.31697546816237865</v>
      </c>
      <c r="N45" s="90">
        <v>0.37423527112596044</v>
      </c>
      <c r="O45" s="90">
        <v>0.43149507408954224</v>
      </c>
      <c r="P45" s="19"/>
    </row>
    <row r="46" spans="1:16" ht="14.55" customHeight="1" x14ac:dyDescent="0.25">
      <c r="A46" s="19"/>
      <c r="B46" s="19"/>
      <c r="C46" s="55">
        <v>0.05</v>
      </c>
      <c r="D46" s="56">
        <v>9450</v>
      </c>
      <c r="E46" s="90">
        <v>-9.815810332358843E-2</v>
      </c>
      <c r="F46" s="90">
        <v>-3.8035310211827489E-2</v>
      </c>
      <c r="G46" s="90">
        <v>2.208748289993312E-2</v>
      </c>
      <c r="H46" s="90">
        <v>8.2210276011693839E-2</v>
      </c>
      <c r="I46" s="90">
        <v>0.14233306912345456</v>
      </c>
      <c r="J46" s="90">
        <v>0.20245586223521528</v>
      </c>
      <c r="K46" s="90">
        <v>0.26257865534697622</v>
      </c>
      <c r="L46" s="90">
        <v>0.32270144845873694</v>
      </c>
      <c r="M46" s="90">
        <v>0.38282424157049766</v>
      </c>
      <c r="N46" s="90">
        <v>0.44294703468225838</v>
      </c>
      <c r="O46" s="90">
        <v>0.50306982779401932</v>
      </c>
      <c r="P46" s="19"/>
    </row>
    <row r="47" spans="1:16" x14ac:dyDescent="0.25">
      <c r="A47" s="19"/>
      <c r="B47" s="19"/>
      <c r="C47" s="55">
        <v>0.1</v>
      </c>
      <c r="D47" s="56">
        <v>10395</v>
      </c>
      <c r="E47" s="90">
        <v>-7.9739136559472401E-3</v>
      </c>
      <c r="F47" s="90">
        <v>5.8161158766989685E-2</v>
      </c>
      <c r="G47" s="90">
        <v>0.1242962311899265</v>
      </c>
      <c r="H47" s="90">
        <v>0.19043130361286331</v>
      </c>
      <c r="I47" s="90">
        <v>0.25656637603580013</v>
      </c>
      <c r="J47" s="90">
        <v>0.32270144845873694</v>
      </c>
      <c r="K47" s="90">
        <v>0.38883652088167397</v>
      </c>
      <c r="L47" s="90">
        <v>0.45497159330461079</v>
      </c>
      <c r="M47" s="90">
        <v>0.5211066657275476</v>
      </c>
      <c r="N47" s="90">
        <v>0.58724173815048419</v>
      </c>
      <c r="O47" s="90">
        <v>0.65337681057342101</v>
      </c>
      <c r="P47" s="19"/>
    </row>
    <row r="48" spans="1:16" x14ac:dyDescent="0.25">
      <c r="A48" s="19"/>
      <c r="B48" s="19"/>
      <c r="C48" s="55">
        <v>0.15</v>
      </c>
      <c r="D48" s="56">
        <v>11954.25</v>
      </c>
      <c r="E48" s="90">
        <v>0.14082999929566054</v>
      </c>
      <c r="F48" s="90">
        <v>0.2168853325820379</v>
      </c>
      <c r="G48" s="90">
        <v>0.2929406658684155</v>
      </c>
      <c r="H48" s="90">
        <v>0.36899599915479264</v>
      </c>
      <c r="I48" s="90">
        <v>0.44505133244117023</v>
      </c>
      <c r="J48" s="90">
        <v>0.5211066657275476</v>
      </c>
      <c r="K48" s="90">
        <v>0.59716199901392497</v>
      </c>
      <c r="L48" s="90">
        <v>0.67321733230030234</v>
      </c>
      <c r="M48" s="90">
        <v>0.74927266558667971</v>
      </c>
      <c r="N48" s="90">
        <v>0.82532799887305708</v>
      </c>
      <c r="O48" s="90">
        <v>0.90138333215943445</v>
      </c>
      <c r="P48" s="19"/>
    </row>
    <row r="49" spans="1:16" ht="14.4" thickBot="1" x14ac:dyDescent="0.3">
      <c r="A49" s="19"/>
      <c r="B49" s="19"/>
      <c r="C49" s="55">
        <v>0.2</v>
      </c>
      <c r="D49" s="58">
        <v>14345.1</v>
      </c>
      <c r="E49" s="90">
        <v>0.36899599915479286</v>
      </c>
      <c r="F49" s="90">
        <v>0.4602623990984458</v>
      </c>
      <c r="G49" s="90">
        <v>0.55152879904209851</v>
      </c>
      <c r="H49" s="90">
        <v>0.64279519898575144</v>
      </c>
      <c r="I49" s="90">
        <v>0.73406159892940392</v>
      </c>
      <c r="J49" s="90">
        <v>0.82532799887305708</v>
      </c>
      <c r="K49" s="90">
        <v>0.91659439881671001</v>
      </c>
      <c r="L49" s="90">
        <v>1.0078607987603632</v>
      </c>
      <c r="M49" s="90">
        <v>1.0991271987040157</v>
      </c>
      <c r="N49" s="90">
        <v>1.1903935986476681</v>
      </c>
      <c r="O49" s="90">
        <v>1.2816599985913211</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2026-06-05T20:47:17Z</dcterms:modified>
</cp:coreProperties>
</file>