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D6741BEB-1FCC-41E9-95DF-9F807A6DDAF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<sst xmlns="http://schemas.openxmlformats.org/spreadsheetml/2006/main" count="236" uniqueCount="135">
  <si>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</si>
  <si>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</si>
  <si>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</si>
  <si>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</si>
  <si>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</si>
  <si>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</si>
  <si>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</si>
  <si>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</si>
  <si>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</si>
  <si>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</si>
  <si>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</si>
  <si>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</si>
  <si>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</si>
  <si>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</si>
  <si>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</si>
  <si>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</si>
  <si>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</si>
  <si>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</si>
  <si>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</si>
  <si>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</si>
  <si>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</si>
  <si>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</si>
  <si>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</si>
  <si>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</si>
  <si>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</si>
  <si>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</si>
  <si>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</si>
  <si>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</si>
  <si>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</si>
  <si>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</si>
  <si>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</si>
  <si>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</si>
  <si>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</si>
  <si>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</si>
  <si>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</si>
  <si>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</si>
  <si>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</si>
  <si>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</si>
  <si>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</si>
  <si>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</si>
  <si>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</si>
  <si>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</si>
  <si>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</si>
  <si>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</si>
  <si>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</si>
  <si>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</si>
  <si>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</si>
  <si>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</si>
  <si>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</si>
  <si>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</si>
  <si>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</si>
  <si>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</si>
  <si>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</si>
  <si>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</si>
  <si>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</si>
  <si>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</si>
  <si>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</si>
  <si>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</si>
  <si>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</si>
  <si>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</si>
  <si>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</si>
  <si>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</si>
  <si>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</si>
  <si>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</si>
  <si>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</si>
  <si>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</si>
  <si>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</si>
  <si>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</si>
  <si>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</si>
  <si>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</si>
  <si>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</si>
  <si>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</si>
  <si>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</si>
  <si>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</si>
  <si>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</si>
  <si>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</si>
  <si>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</si>
  <si>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</si>
  <si>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</si>
  <si>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</si>
  <si>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</si>
  <si>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</si>
  <si>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</si>
  <si>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</si>
  <si>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</si>
  <si>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</si>
  <si>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</si>
  <si>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</si>
  <si>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</si>
  <si>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</si>
  <si>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</si>
  <si>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</si>
  <si>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</si>
  <si>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</si>
  <si>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</si>
  <si>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</si>
  <si>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</si>
  <si>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</si>
  <si>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</si>
  <si>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</si>
  <si>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</si>
  <si>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</si>
  <si>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</si>
  <si>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PEQUEÑO PRODUCTOR BOYACA OTANCHE</t>
  </si>
  <si>
    <t>Premio ALIDE 2025 a la Gestión y Modernización Tecnológica – Por el aplicativo Decision.</t>
  </si>
  <si>
    <t>2026 Q1</t>
  </si>
  <si>
    <t>2023 Q2</t>
  </si>
  <si>
    <t>Material de propagacion: Plántula // Distancia de siembra: 3 X 2,5 // Densidad de siembra - Plantas/Ha.: 1.250 // Duracion del ciclo: 30 años // Productividad/Ha/Ciclo: 17460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0.7 // % Rendimiento 2da. Calidad: 0.3 // Precio de venta ponderado por calidad: $13.003 // Valor Jornal: $62.240 // Otros: Las fincas se ubican en occidente de Boyacá, entre los municipios de Otanche y San Pablo de Borbur, a altitudes que oscilan entre 700 y 1,100 metros sobre el nivel del mar. Los suelos son de naturaleza ácida, y la zona disfruta de un régimen de lluvias con una distribución equitativa a lo largo del año. Debido a esta característica climática, no es necesario recurrir al riego para el cultivo. El sombrío permanente predominante es el Cedro. Cabe destacar que no se incluyen los valores de ingresos derivados del sombreado transitorio, que generalmente se utiliza en estos casos durante los primeros tres años, siendo el plátano una opción común en dicho período. Entrevistas hechas a productores entre 3 y 3.5 hectáreas.</t>
  </si>
  <si>
    <t>El presente documento corresponde a una actualización del documento PDF de la AgroGuía correspondiente a Cacao Pequeño Productor Boyaca Otanche publicada en la página web, y consta de las siguientes partes:</t>
  </si>
  <si>
    <t>- Flujo anualizado de los ingresos (precio y rendimiento) y los costos de producción para una hectárea de
Cacao Pequeño Productor Boyaca Otanche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</si>
  <si>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Pequeño Productor Boyaca Otanche.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</si>
  <si>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</si>
  <si>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</si>
  <si>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</si>
  <si>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</si>
  <si>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Pequeño Productor Boyaca Otanche.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</si>
  <si>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</si>
  <si>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</si>
  <si>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Cacao Pequeño Productor Boyaca Otanche, en lo que respecta a la mano de obra incluye actividades como la preparación del terreno, la siembra, el trazado y el ahoyado, entre otras, y ascienden a un total de $2,7 millones de pesos (equivalente a 41 jornales). En cuanto a los insumos, se incluyen los gastos relacionados con el material vegetal y las enmiendas, que en conjunto ascienden a  $6,0 millones.</t>
  </si>
  <si>
    <t>*** Los costos de sostenimiento del año 1 comprenden tanto los gastos relacionados con la mano de obra como aquellos asociados con los insumos necesarios desde el momento de la siembra de las plantas hasta finalizar el año 1. Para el caso de Cacao Pequeño Productor Boyaca Otanche, en lo que respecta a la mano de obra incluye actividades como la fertilización, riego, control de malezas, plagas y enfermedades, entre otras, y ascienden a un total de $1,9 millones de pesos (equivalente a 29 jornales). En cuanto a los insumos, se incluyen los fertilizantes, plaguicidas, transportes, entre otras, que en conjunto ascienden a  $1,7 millones.</t>
  </si>
  <si>
    <t>Nota 1: en caso de utilizar esta información para el desarrollo de otras publicaciones, por favor citar FINAGRO, "Agro Guía - Marcos de Referencia Agroeconómicos"</t>
  </si>
  <si>
    <t>Los costos totales del ciclo para esta actualización (2026 Q1) equivalen a $167,8 millones, en comparación con los costos del marco original que ascienden a $146,9 millones, (mes de publicación del marco: junio - 2023).
La rentabilidad actualizada (2026 Q1) bajó frente a la rentabilidad de la primera AgroGuía, pasando del 20,0% al 20,2%. Mientras que el crecimiento de los costos fue del 114,2%, el crecimiento de los ingresos fue del 109,7%.</t>
  </si>
  <si>
    <t>En cuanto a los costos de mano de obra de la AgroGuía actualizada, se destaca la participación de cosecha y beneficio seguido de control arvenses, que representan el 39% y el 16% del costo total, respectivamente. En cuanto a los costos de insumos, se destaca la participación de fertilización seguido de transporte, que representan el 68% y el 13% del costo total, respectivamente.</t>
  </si>
  <si>
    <t>A continuación, se presenta la desagregación de los costos de mano de obra e insumos según las diferentes actividades vinculadas a la producción de CACAO PEQUEÑO PRODUCTOR BOYACA OTANCHE</t>
  </si>
  <si>
    <t>En cuanto a los costos de mano de obra, se destaca la participación de cosecha y beneficio segido por control arvenses que representan el 39% y el 16% del costo total, respectivamente. En cuanto a los costos de insumos, se destaca la participación de fertilización segido por transporte que representan el 68% y el 10% del costo total, respectivamente.</t>
  </si>
  <si>
    <t>En cuanto a los costos de mano de obra, se destaca la participación de cosecha y beneficio segido por control arvenses que representan el 39% y el 16% del costo total, respectivamente. En cuanto a los costos de insumos, se destaca la participación de fertilización segido por transporte que representan el 68% y el 13% del costo total, respectivamente.</t>
  </si>
  <si>
    <t>En cuanto a los costos de mano de obra, se destaca la participación de cosecha y beneficio segido por control arvenses que representan el 39% y el 16% del costo total, respectivamente.</t>
  </si>
  <si>
    <t>En cuanto a los costos de insumos, se destaca la participación de fertilización segido por transporte que representan el 68% y el 13% del costo total, respectivamente.</t>
  </si>
  <si>
    <t>En cuanto a los costos de insumos, se destaca la participación de fertilización segido por transporte que representan el 68% y el 10% del costo total, respectivamente.</t>
  </si>
  <si>
    <t>En cuanto a los costos de mano de obra, se destaca la participación de cosecha y beneficio segido por control arvenses que representan el 39% y el 16% del costo total, respectivamente.En cuanto a los costos de insumos, se destaca la participación de fertilización segido por transporte que representan el 68% y el 10% del costo total, respectivamente.</t>
  </si>
  <si>
    <t>De acuerdo con el comportamiento histórico del sistema productivo, se efectuó un análisis de sensibilidad del margen de utilidad obtenido en la producción de CACAO PEQUEÑO PRODUCTOR BOYACA OTANCHE, frente a diferentes escenarios de variación de precios de venta en finca y rendimientos probables (kg/ha).</t>
  </si>
  <si>
    <t>Con un precio ponderado de COP $ 10.313/kg y con un rendimiento por hectárea de 19.550 kg por ciclo; el margen de utilidad obtenido en la producción de cacao pequeño productor boyaca otanche es del 17%.</t>
  </si>
  <si>
    <t>El precio mínimo ponderado para cubrir los costos de producción, con un rendimiento de 19.550 kg para todo el ciclo de producción, es COP $ 8.581/kg.</t>
  </si>
  <si>
    <t>El rendimiento mínimo por ha/ciclo para cubrir los costos de producción, con un precio ponderado de COP $ 10.313, es de 16.476 kg/ha para todo el ciclo.</t>
  </si>
  <si>
    <t>El siguiente cuadro presenta diferentes escenarios de rentabilidad para el sistema productivo de CACAO PEQUEÑO PRODUCTOR BOYACA OTANCHE,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</si>
</sst>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58E94D6-2AA1-2E29-B046-90976EC7A6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A4AEAA5-BB30-EE0B-AE6A-B7AB08EB7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9730325-7548-80F5-0228-6DEF738DB5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229B6F1-C789-D159-5540-A34E24F138A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7BCAE32-FBE1-5AC1-41AB-A734F8898B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9C8B8B8-E818-B8DE-8937-CB2B68C756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E02CFBB-C0DA-E5A3-32AE-68CB4C76BDF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1B83F1C-6602-154C-7A46-40B2D58190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DE0F1EC-DA2F-8C4F-BAF3-BB244E146D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D3519AC-4193-1D69-3A15-0C56B5A89F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2692.51</v>
      </c>
      <c r="C7" s="22">
        <v>1904.46</v>
      </c>
      <c r="D7" s="22">
        <v>2226.25</v>
      </c>
      <c r="E7" s="22">
        <v>2410.13</v>
      </c>
      <c r="F7" s="22">
        <v>2515.1999999999998</v>
      </c>
      <c r="G7" s="22">
        <v>2429.83</v>
      </c>
      <c r="H7" s="22">
        <v>2692.51</v>
      </c>
      <c r="I7" s="22">
        <v>2777.88</v>
      </c>
      <c r="J7" s="22">
        <v>2955.2</v>
      </c>
      <c r="K7" s="22">
        <v>2955.2</v>
      </c>
      <c r="L7" s="22">
        <v>2955.2</v>
      </c>
      <c r="M7" s="22">
        <v>2955.2</v>
      </c>
      <c r="N7" s="22">
        <v>2955.2</v>
      </c>
      <c r="O7" s="22">
        <v>2955.2</v>
      </c>
      <c r="P7" s="22">
        <v>2955.2</v>
      </c>
      <c r="Q7" s="22">
        <v>2955.2</v>
      </c>
      <c r="R7" s="22">
        <v>2955.2</v>
      </c>
      <c r="S7" s="22">
        <v>2955.2</v>
      </c>
      <c r="T7" s="22">
        <v>2955.2</v>
      </c>
      <c r="U7" s="22">
        <v>2955.2</v>
      </c>
      <c r="V7" s="22">
        <v>2955.2</v>
      </c>
      <c r="W7" s="22">
        <v>2955.2</v>
      </c>
      <c r="X7" s="22">
        <v>2955.2</v>
      </c>
      <c r="Y7" s="22">
        <v>2955.2</v>
      </c>
      <c r="Z7" s="22">
        <v>2955.2</v>
      </c>
      <c r="AA7" s="22">
        <v>2955.2</v>
      </c>
      <c r="AB7" s="22">
        <v>2955.2</v>
      </c>
      <c r="AC7" s="22">
        <v>2955.2</v>
      </c>
      <c r="AD7" s="22">
        <v>2955.2</v>
      </c>
      <c r="AE7" s="22">
        <v>2955.2</v>
      </c>
      <c r="AF7" s="22">
        <v>2955.2</v>
      </c>
      <c r="AG7" s="22">
        <v>87618.25</v>
      </c>
      <c r="AH7" s="23">
        <v>0.5222702145557071</v>
      </c>
    </row>
    <row r="8" spans="1:34" x14ac:dyDescent="0.25">
      <c r="A8" s="5" t="s">
        <v>101</v>
      </c>
      <c r="B8" s="22">
        <v>6048.45</v>
      </c>
      <c r="C8" s="22">
        <v>1677.24</v>
      </c>
      <c r="D8" s="22">
        <v>1109.48</v>
      </c>
      <c r="E8" s="22">
        <v>1504.66</v>
      </c>
      <c r="F8" s="22">
        <v>1504.94</v>
      </c>
      <c r="G8" s="22">
        <v>2136</v>
      </c>
      <c r="H8" s="22">
        <v>2636.35</v>
      </c>
      <c r="I8" s="22">
        <v>2626.69</v>
      </c>
      <c r="J8" s="22">
        <v>2647.92</v>
      </c>
      <c r="K8" s="22">
        <v>2647.92</v>
      </c>
      <c r="L8" s="22">
        <v>2647.92</v>
      </c>
      <c r="M8" s="22">
        <v>2647.92</v>
      </c>
      <c r="N8" s="22">
        <v>2647.92</v>
      </c>
      <c r="O8" s="22">
        <v>2647.92</v>
      </c>
      <c r="P8" s="22">
        <v>2647.92</v>
      </c>
      <c r="Q8" s="22">
        <v>2647.92</v>
      </c>
      <c r="R8" s="22">
        <v>2647.92</v>
      </c>
      <c r="S8" s="22">
        <v>2647.92</v>
      </c>
      <c r="T8" s="22">
        <v>2647.92</v>
      </c>
      <c r="U8" s="22">
        <v>2647.92</v>
      </c>
      <c r="V8" s="22">
        <v>2647.92</v>
      </c>
      <c r="W8" s="22">
        <v>2647.92</v>
      </c>
      <c r="X8" s="22">
        <v>2647.92</v>
      </c>
      <c r="Y8" s="22">
        <v>2647.92</v>
      </c>
      <c r="Z8" s="22">
        <v>2647.92</v>
      </c>
      <c r="AA8" s="22">
        <v>2647.92</v>
      </c>
      <c r="AB8" s="22">
        <v>2647.92</v>
      </c>
      <c r="AC8" s="22">
        <v>2647.92</v>
      </c>
      <c r="AD8" s="22">
        <v>2647.92</v>
      </c>
      <c r="AE8" s="22">
        <v>2647.92</v>
      </c>
      <c r="AF8" s="22">
        <v>2647.92</v>
      </c>
      <c r="AG8" s="22">
        <v>80145.960000000006</v>
      </c>
      <c r="AH8" s="23">
        <v>0.47772978544429295</v>
      </c>
    </row>
    <row r="9" spans="1:34" x14ac:dyDescent="0.25">
      <c r="A9" s="9" t="s">
        <v>100</v>
      </c>
      <c r="B9" s="22">
        <v>8740.9599999999991</v>
      </c>
      <c r="C9" s="22">
        <v>3581.7</v>
      </c>
      <c r="D9" s="22">
        <v>3335.72</v>
      </c>
      <c r="E9" s="22">
        <v>3914.79</v>
      </c>
      <c r="F9" s="22">
        <v>4020.14</v>
      </c>
      <c r="G9" s="22">
        <v>4565.83</v>
      </c>
      <c r="H9" s="22">
        <v>5328.87</v>
      </c>
      <c r="I9" s="22">
        <v>5404.57</v>
      </c>
      <c r="J9" s="22">
        <v>5603.11</v>
      </c>
      <c r="K9" s="22">
        <v>5603.11</v>
      </c>
      <c r="L9" s="22">
        <v>5603.11</v>
      </c>
      <c r="M9" s="22">
        <v>5603.11</v>
      </c>
      <c r="N9" s="22">
        <v>5603.11</v>
      </c>
      <c r="O9" s="22">
        <v>5603.11</v>
      </c>
      <c r="P9" s="22">
        <v>5603.11</v>
      </c>
      <c r="Q9" s="22">
        <v>5603.11</v>
      </c>
      <c r="R9" s="22">
        <v>5603.11</v>
      </c>
      <c r="S9" s="22">
        <v>5603.11</v>
      </c>
      <c r="T9" s="22">
        <v>5603.11</v>
      </c>
      <c r="U9" s="22">
        <v>5603.11</v>
      </c>
      <c r="V9" s="22">
        <v>5603.11</v>
      </c>
      <c r="W9" s="22">
        <v>5603.11</v>
      </c>
      <c r="X9" s="22">
        <v>5603.11</v>
      </c>
      <c r="Y9" s="22">
        <v>5603.11</v>
      </c>
      <c r="Z9" s="22">
        <v>5603.11</v>
      </c>
      <c r="AA9" s="22">
        <v>5603.11</v>
      </c>
      <c r="AB9" s="22">
        <v>5603.11</v>
      </c>
      <c r="AC9" s="22">
        <v>5603.11</v>
      </c>
      <c r="AD9" s="22">
        <v>5603.11</v>
      </c>
      <c r="AE9" s="22">
        <v>5603.11</v>
      </c>
      <c r="AF9" s="22">
        <v>5603.11</v>
      </c>
      <c r="AG9" s="22">
        <v>167764.21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175</v>
      </c>
      <c r="F11" s="24">
        <v>245</v>
      </c>
      <c r="G11" s="24">
        <v>315</v>
      </c>
      <c r="H11" s="24">
        <v>420</v>
      </c>
      <c r="I11" s="24">
        <v>455</v>
      </c>
      <c r="J11" s="24">
        <v>525</v>
      </c>
      <c r="K11" s="24">
        <v>525</v>
      </c>
      <c r="L11" s="24">
        <v>525</v>
      </c>
      <c r="M11" s="24">
        <v>525</v>
      </c>
      <c r="N11" s="24">
        <v>525</v>
      </c>
      <c r="O11" s="24">
        <v>525</v>
      </c>
      <c r="P11" s="24">
        <v>525</v>
      </c>
      <c r="Q11" s="24">
        <v>525</v>
      </c>
      <c r="R11" s="24">
        <v>525</v>
      </c>
      <c r="S11" s="24">
        <v>525</v>
      </c>
      <c r="T11" s="24">
        <v>525</v>
      </c>
      <c r="U11" s="24">
        <v>525</v>
      </c>
      <c r="V11" s="24">
        <v>525</v>
      </c>
      <c r="W11" s="24">
        <v>525</v>
      </c>
      <c r="X11" s="24">
        <v>525</v>
      </c>
      <c r="Y11" s="24">
        <v>525</v>
      </c>
      <c r="Z11" s="24">
        <v>525</v>
      </c>
      <c r="AA11" s="24">
        <v>525</v>
      </c>
      <c r="AB11" s="24">
        <v>525</v>
      </c>
      <c r="AC11" s="24">
        <v>525</v>
      </c>
      <c r="AD11" s="24">
        <v>525</v>
      </c>
      <c r="AE11" s="24">
        <v>525</v>
      </c>
      <c r="AF11" s="24">
        <v>525</v>
      </c>
      <c r="AG11" s="24">
        <v>13685</v>
      </c>
      <c r="AH11" s="28"/>
    </row>
    <row r="12" spans="1:34" x14ac:dyDescent="0.25">
      <c r="A12" s="5" t="s">
        <v>19</v>
      </c>
      <c r="B12" s="24"/>
      <c r="C12" s="24">
        <v>0</v>
      </c>
      <c r="D12" s="24">
        <v>0</v>
      </c>
      <c r="E12" s="24">
        <v>75</v>
      </c>
      <c r="F12" s="24">
        <v>105</v>
      </c>
      <c r="G12" s="24">
        <v>135</v>
      </c>
      <c r="H12" s="24">
        <v>180</v>
      </c>
      <c r="I12" s="24">
        <v>195</v>
      </c>
      <c r="J12" s="24">
        <v>225</v>
      </c>
      <c r="K12" s="24">
        <v>225</v>
      </c>
      <c r="L12" s="24">
        <v>225</v>
      </c>
      <c r="M12" s="24">
        <v>225</v>
      </c>
      <c r="N12" s="24">
        <v>225</v>
      </c>
      <c r="O12" s="24">
        <v>225</v>
      </c>
      <c r="P12" s="24">
        <v>225</v>
      </c>
      <c r="Q12" s="24">
        <v>225</v>
      </c>
      <c r="R12" s="24">
        <v>225</v>
      </c>
      <c r="S12" s="24">
        <v>225</v>
      </c>
      <c r="T12" s="24">
        <v>225</v>
      </c>
      <c r="U12" s="24">
        <v>225</v>
      </c>
      <c r="V12" s="24">
        <v>225</v>
      </c>
      <c r="W12" s="24">
        <v>225</v>
      </c>
      <c r="X12" s="24">
        <v>225</v>
      </c>
      <c r="Y12" s="24">
        <v>225</v>
      </c>
      <c r="Z12" s="24">
        <v>225</v>
      </c>
      <c r="AA12" s="24">
        <v>225</v>
      </c>
      <c r="AB12" s="24">
        <v>225</v>
      </c>
      <c r="AC12" s="24">
        <v>225</v>
      </c>
      <c r="AD12" s="24">
        <v>225</v>
      </c>
      <c r="AE12" s="24">
        <v>225</v>
      </c>
      <c r="AF12" s="24">
        <v>225</v>
      </c>
      <c r="AG12" s="24">
        <v>5865</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x14ac:dyDescent="0.25">
      <c r="A16" s="5" t="s">
        <v>15</v>
      </c>
      <c r="B16" s="25"/>
      <c r="C16" s="25">
        <v>0</v>
      </c>
      <c r="D16" s="25">
        <v>0</v>
      </c>
      <c r="E16" s="25">
        <v>8.7769999999999992</v>
      </c>
      <c r="F16" s="25">
        <v>8.7769999999999992</v>
      </c>
      <c r="G16" s="25">
        <v>8.7769999999999992</v>
      </c>
      <c r="H16" s="25">
        <v>8.7769999999999992</v>
      </c>
      <c r="I16" s="25">
        <v>8.7769999999999992</v>
      </c>
      <c r="J16" s="25">
        <v>8.7769999999999992</v>
      </c>
      <c r="K16" s="25">
        <v>8.7769999999999992</v>
      </c>
      <c r="L16" s="25">
        <v>8.7769999999999992</v>
      </c>
      <c r="M16" s="25">
        <v>8.7769999999999992</v>
      </c>
      <c r="N16" s="25">
        <v>8.7769999999999992</v>
      </c>
      <c r="O16" s="25">
        <v>8.7769999999999992</v>
      </c>
      <c r="P16" s="25">
        <v>8.7769999999999992</v>
      </c>
      <c r="Q16" s="25">
        <v>8.7769999999999992</v>
      </c>
      <c r="R16" s="25">
        <v>8.7769999999999992</v>
      </c>
      <c r="S16" s="25">
        <v>8.7769999999999992</v>
      </c>
      <c r="T16" s="25">
        <v>8.7769999999999992</v>
      </c>
      <c r="U16" s="25">
        <v>8.7769999999999992</v>
      </c>
      <c r="V16" s="25">
        <v>8.7769999999999992</v>
      </c>
      <c r="W16" s="25">
        <v>8.7769999999999992</v>
      </c>
      <c r="X16" s="25">
        <v>8.7769999999999992</v>
      </c>
      <c r="Y16" s="25">
        <v>8.7769999999999992</v>
      </c>
      <c r="Z16" s="25">
        <v>8.7769999999999992</v>
      </c>
      <c r="AA16" s="25">
        <v>8.7769999999999992</v>
      </c>
      <c r="AB16" s="25">
        <v>8.7769999999999992</v>
      </c>
      <c r="AC16" s="25">
        <v>8.7769999999999992</v>
      </c>
      <c r="AD16" s="25">
        <v>8.7769999999999992</v>
      </c>
      <c r="AE16" s="25">
        <v>8.7769999999999992</v>
      </c>
      <c r="AF16" s="25">
        <v>8.7769999999999992</v>
      </c>
      <c r="AG16" s="25">
        <v>8.7769999999999992</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2578.1999999999998</v>
      </c>
      <c r="F19" s="22">
        <v>3609.48</v>
      </c>
      <c r="G19" s="22">
        <v>4640.76</v>
      </c>
      <c r="H19" s="22">
        <v>6187.68</v>
      </c>
      <c r="I19" s="22">
        <v>6703.32</v>
      </c>
      <c r="J19" s="22">
        <v>7734.6</v>
      </c>
      <c r="K19" s="22">
        <v>7734.6</v>
      </c>
      <c r="L19" s="22">
        <v>7734.6</v>
      </c>
      <c r="M19" s="22">
        <v>7734.6</v>
      </c>
      <c r="N19" s="22">
        <v>7734.6</v>
      </c>
      <c r="O19" s="22">
        <v>7734.6</v>
      </c>
      <c r="P19" s="22">
        <v>7734.6</v>
      </c>
      <c r="Q19" s="22">
        <v>7734.6</v>
      </c>
      <c r="R19" s="22">
        <v>7734.6</v>
      </c>
      <c r="S19" s="22">
        <v>7734.6</v>
      </c>
      <c r="T19" s="22">
        <v>7734.6</v>
      </c>
      <c r="U19" s="22">
        <v>7734.6</v>
      </c>
      <c r="V19" s="22">
        <v>7734.6</v>
      </c>
      <c r="W19" s="22">
        <v>7734.6</v>
      </c>
      <c r="X19" s="22">
        <v>7734.6</v>
      </c>
      <c r="Y19" s="22">
        <v>7734.6</v>
      </c>
      <c r="Z19" s="22">
        <v>7734.6</v>
      </c>
      <c r="AA19" s="22">
        <v>7734.6</v>
      </c>
      <c r="AB19" s="22">
        <v>7734.6</v>
      </c>
      <c r="AC19" s="22">
        <v>7734.6</v>
      </c>
      <c r="AD19" s="22">
        <v>7734.6</v>
      </c>
      <c r="AE19" s="22">
        <v>7734.6</v>
      </c>
      <c r="AF19" s="22">
        <v>7734.6</v>
      </c>
      <c r="AG19" s="22">
        <v>201615.24</v>
      </c>
      <c r="AH19" s="28"/>
    </row>
    <row r="20" spans="1:34" x14ac:dyDescent="0.25">
      <c r="A20" s="3" t="s">
        <v>11</v>
      </c>
      <c r="B20" s="26">
        <v>-8740.9599999999991</v>
      </c>
      <c r="C20" s="26">
        <v>-3581.7</v>
      </c>
      <c r="D20" s="26">
        <v>-3335.72</v>
      </c>
      <c r="E20" s="26">
        <v>-1336.59</v>
      </c>
      <c r="F20" s="26">
        <v>-410.66</v>
      </c>
      <c r="G20" s="26">
        <v>74.930000000000007</v>
      </c>
      <c r="H20" s="26">
        <v>858.81</v>
      </c>
      <c r="I20" s="26">
        <v>1298.75</v>
      </c>
      <c r="J20" s="26">
        <v>2131.4899999999998</v>
      </c>
      <c r="K20" s="26">
        <v>2131.4899999999998</v>
      </c>
      <c r="L20" s="26">
        <v>2131.4899999999998</v>
      </c>
      <c r="M20" s="26">
        <v>2131.4899999999998</v>
      </c>
      <c r="N20" s="26">
        <v>2131.4899999999998</v>
      </c>
      <c r="O20" s="26">
        <v>2131.4899999999998</v>
      </c>
      <c r="P20" s="26">
        <v>2131.4899999999998</v>
      </c>
      <c r="Q20" s="26">
        <v>2131.4899999999998</v>
      </c>
      <c r="R20" s="26">
        <v>2131.4899999999998</v>
      </c>
      <c r="S20" s="26">
        <v>2131.4899999999998</v>
      </c>
      <c r="T20" s="26">
        <v>2131.4899999999998</v>
      </c>
      <c r="U20" s="26">
        <v>2131.4899999999998</v>
      </c>
      <c r="V20" s="26">
        <v>2131.4899999999998</v>
      </c>
      <c r="W20" s="26">
        <v>2131.4899999999998</v>
      </c>
      <c r="X20" s="26">
        <v>2131.4899999999998</v>
      </c>
      <c r="Y20" s="26">
        <v>2131.4899999999998</v>
      </c>
      <c r="Z20" s="26">
        <v>2131.4899999999998</v>
      </c>
      <c r="AA20" s="26">
        <v>2131.4899999999998</v>
      </c>
      <c r="AB20" s="26">
        <v>2131.4899999999998</v>
      </c>
      <c r="AC20" s="26">
        <v>2131.4899999999998</v>
      </c>
      <c r="AD20" s="26">
        <v>2131.4899999999998</v>
      </c>
      <c r="AE20" s="26">
        <v>2131.4899999999998</v>
      </c>
      <c r="AF20" s="26">
        <v>2131.4899999999998</v>
      </c>
      <c r="AG20" s="26">
        <v>33851.03</v>
      </c>
      <c r="AH20" s="31"/>
    </row>
    <row r="21" spans="1:34" x14ac:dyDescent="0.25">
      <c r="J21" s="19"/>
      <c r="AG21" s="88">
        <v>0.20177744722931323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3500</v>
      </c>
      <c r="D121" s="70">
        <v>1695</v>
      </c>
      <c r="E121" s="70">
        <v>1835</v>
      </c>
      <c r="F121" s="70">
        <v>1915</v>
      </c>
      <c r="G121" s="70">
        <v>1850</v>
      </c>
      <c r="H121" s="95">
        <v>2050</v>
      </c>
      <c r="I121" s="70">
        <v>2115</v>
      </c>
      <c r="J121" s="70">
        <v>2250</v>
      </c>
      <c r="K121" s="70">
        <v>2250</v>
      </c>
      <c r="L121" s="70">
        <v>2250</v>
      </c>
      <c r="M121" s="70">
        <v>2250</v>
      </c>
      <c r="N121" s="70">
        <v>2250</v>
      </c>
      <c r="O121" s="70">
        <v>2250</v>
      </c>
      <c r="P121" s="70">
        <v>2250</v>
      </c>
      <c r="Q121" s="70">
        <v>2250</v>
      </c>
      <c r="R121" s="70">
        <v>2250</v>
      </c>
      <c r="S121" s="70">
        <v>2250</v>
      </c>
      <c r="T121" s="70">
        <v>2250</v>
      </c>
      <c r="U121" s="70">
        <v>2250</v>
      </c>
      <c r="V121" s="70">
        <v>2250</v>
      </c>
      <c r="W121" s="70">
        <v>2250</v>
      </c>
      <c r="X121" s="70">
        <v>2250</v>
      </c>
      <c r="Y121" s="70">
        <v>2250</v>
      </c>
      <c r="Z121" s="70">
        <v>2250</v>
      </c>
      <c r="AA121" s="70">
        <v>2250</v>
      </c>
      <c r="AB121" s="70">
        <v>2250</v>
      </c>
      <c r="AC121" s="70">
        <v>2250</v>
      </c>
      <c r="AD121" s="70">
        <v>2250</v>
      </c>
      <c r="AE121" s="70">
        <v>2250</v>
      </c>
      <c r="AF121" s="70">
        <v>2250</v>
      </c>
      <c r="AG121" s="70">
        <v>66710</v>
      </c>
      <c r="AH121" s="71">
        <v>0.45396419208332595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7132</v>
      </c>
      <c r="D122" s="70">
        <v>1043.43</v>
      </c>
      <c r="E122" s="70">
        <v>1391.9</v>
      </c>
      <c r="F122" s="70">
        <v>1437.8</v>
      </c>
      <c r="G122" s="70">
        <v>2160</v>
      </c>
      <c r="H122" s="95">
        <v>2675.11</v>
      </c>
      <c r="I122" s="70">
        <v>2667.68</v>
      </c>
      <c r="J122" s="70">
        <v>2684</v>
      </c>
      <c r="K122" s="70">
        <v>2684</v>
      </c>
      <c r="L122" s="70">
        <v>2684</v>
      </c>
      <c r="M122" s="70">
        <v>2684</v>
      </c>
      <c r="N122" s="70">
        <v>2684</v>
      </c>
      <c r="O122" s="70">
        <v>2684</v>
      </c>
      <c r="P122" s="70">
        <v>2684</v>
      </c>
      <c r="Q122" s="70">
        <v>2684</v>
      </c>
      <c r="R122" s="70">
        <v>2684</v>
      </c>
      <c r="S122" s="70">
        <v>2684</v>
      </c>
      <c r="T122" s="70">
        <v>2684</v>
      </c>
      <c r="U122" s="70">
        <v>2684</v>
      </c>
      <c r="V122" s="70">
        <v>2684</v>
      </c>
      <c r="W122" s="70">
        <v>2684</v>
      </c>
      <c r="X122" s="70">
        <v>2684</v>
      </c>
      <c r="Y122" s="70">
        <v>2684</v>
      </c>
      <c r="Z122" s="70">
        <v>2684</v>
      </c>
      <c r="AA122" s="70">
        <v>2684</v>
      </c>
      <c r="AB122" s="70">
        <v>2684</v>
      </c>
      <c r="AC122" s="70">
        <v>2684</v>
      </c>
      <c r="AD122" s="70">
        <v>2684</v>
      </c>
      <c r="AE122" s="70">
        <v>2684</v>
      </c>
      <c r="AF122" s="70">
        <v>2684</v>
      </c>
      <c r="AG122" s="70">
        <v>80239.92</v>
      </c>
      <c r="AH122" s="71">
        <v>0.54603580791667394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10632</v>
      </c>
      <c r="D123" s="70">
        <v>2738.43</v>
      </c>
      <c r="E123" s="70">
        <v>3226.9</v>
      </c>
      <c r="F123" s="70">
        <v>3352.8</v>
      </c>
      <c r="G123" s="70">
        <v>4010</v>
      </c>
      <c r="H123" s="95">
        <v>4725.1099999999997</v>
      </c>
      <c r="I123" s="70">
        <v>4782.68</v>
      </c>
      <c r="J123" s="70">
        <v>4934</v>
      </c>
      <c r="K123" s="70">
        <v>4934</v>
      </c>
      <c r="L123" s="70">
        <v>4934</v>
      </c>
      <c r="M123" s="70">
        <v>4934</v>
      </c>
      <c r="N123" s="70">
        <v>4934</v>
      </c>
      <c r="O123" s="70">
        <v>4934</v>
      </c>
      <c r="P123" s="70">
        <v>4934</v>
      </c>
      <c r="Q123" s="70">
        <v>4934</v>
      </c>
      <c r="R123" s="70">
        <v>4934</v>
      </c>
      <c r="S123" s="70">
        <v>4934</v>
      </c>
      <c r="T123" s="70">
        <v>4934</v>
      </c>
      <c r="U123" s="70">
        <v>4934</v>
      </c>
      <c r="V123" s="70">
        <v>4934</v>
      </c>
      <c r="W123" s="70">
        <v>4934</v>
      </c>
      <c r="X123" s="70">
        <v>4934</v>
      </c>
      <c r="Y123" s="70">
        <v>4934</v>
      </c>
      <c r="Z123" s="70">
        <v>4934</v>
      </c>
      <c r="AA123" s="70">
        <v>4934</v>
      </c>
      <c r="AB123" s="70">
        <v>4934</v>
      </c>
      <c r="AC123" s="70">
        <v>4934</v>
      </c>
      <c r="AD123" s="70">
        <v>4934</v>
      </c>
      <c r="AE123" s="70">
        <v>4934</v>
      </c>
      <c r="AF123" s="70">
        <v>4934</v>
      </c>
      <c r="AG123" s="70">
        <v>146949.92000000001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175</v>
      </c>
      <c r="F125" s="73">
        <v>245</v>
      </c>
      <c r="G125" s="73">
        <v>455</v>
      </c>
      <c r="H125" s="96">
        <v>455</v>
      </c>
      <c r="I125" s="73">
        <v>455</v>
      </c>
      <c r="J125" s="73">
        <v>525</v>
      </c>
      <c r="K125" s="73">
        <v>525</v>
      </c>
      <c r="L125" s="73">
        <v>525</v>
      </c>
      <c r="M125" s="73">
        <v>525</v>
      </c>
      <c r="N125" s="73">
        <v>525</v>
      </c>
      <c r="O125" s="73">
        <v>525</v>
      </c>
      <c r="P125" s="73">
        <v>525</v>
      </c>
      <c r="Q125" s="73">
        <v>525</v>
      </c>
      <c r="R125" s="73">
        <v>525</v>
      </c>
      <c r="S125" s="73">
        <v>525</v>
      </c>
      <c r="T125" s="73">
        <v>525</v>
      </c>
      <c r="U125" s="73">
        <v>525</v>
      </c>
      <c r="V125" s="73">
        <v>525</v>
      </c>
      <c r="W125" s="73">
        <v>525</v>
      </c>
      <c r="X125" s="73">
        <v>525</v>
      </c>
      <c r="Y125" s="73">
        <v>525</v>
      </c>
      <c r="Z125" s="73">
        <v>525</v>
      </c>
      <c r="AA125" s="73">
        <v>525</v>
      </c>
      <c r="AB125" s="73">
        <v>525</v>
      </c>
      <c r="AC125" s="73">
        <v>525</v>
      </c>
      <c r="AD125" s="73">
        <v>525</v>
      </c>
      <c r="AE125" s="73">
        <v>525</v>
      </c>
      <c r="AF125" s="73">
        <v>525</v>
      </c>
      <c r="AG125" s="70">
        <v>13860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75</v>
      </c>
      <c r="F126" s="73">
        <v>105</v>
      </c>
      <c r="G126" s="73">
        <v>195</v>
      </c>
      <c r="H126" s="73">
        <v>195</v>
      </c>
      <c r="I126" s="73">
        <v>195</v>
      </c>
      <c r="J126" s="73">
        <v>225</v>
      </c>
      <c r="K126" s="73">
        <v>225</v>
      </c>
      <c r="L126" s="73">
        <v>225</v>
      </c>
      <c r="M126" s="73">
        <v>225</v>
      </c>
      <c r="N126" s="73">
        <v>225</v>
      </c>
      <c r="O126" s="73">
        <v>225</v>
      </c>
      <c r="P126" s="73">
        <v>225</v>
      </c>
      <c r="Q126" s="73">
        <v>225</v>
      </c>
      <c r="R126" s="73">
        <v>225</v>
      </c>
      <c r="S126" s="73">
        <v>225</v>
      </c>
      <c r="T126" s="73">
        <v>225</v>
      </c>
      <c r="U126" s="73">
        <v>225</v>
      </c>
      <c r="V126" s="73">
        <v>225</v>
      </c>
      <c r="W126" s="73">
        <v>225</v>
      </c>
      <c r="X126" s="73">
        <v>225</v>
      </c>
      <c r="Y126" s="73">
        <v>225</v>
      </c>
      <c r="Z126" s="73">
        <v>225</v>
      </c>
      <c r="AA126" s="73">
        <v>225</v>
      </c>
      <c r="AB126" s="73">
        <v>225</v>
      </c>
      <c r="AC126" s="73">
        <v>225</v>
      </c>
      <c r="AD126" s="73">
        <v>225</v>
      </c>
      <c r="AE126" s="73">
        <v>225</v>
      </c>
      <c r="AF126" s="73">
        <v>225</v>
      </c>
      <c r="AG126" s="70">
        <v>5940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10</v>
      </c>
      <c r="D129" s="74">
        <v>10</v>
      </c>
      <c r="E129" s="74">
        <v>10</v>
      </c>
      <c r="F129" s="74">
        <v>10</v>
      </c>
      <c r="G129" s="74">
        <v>10</v>
      </c>
      <c r="H129" s="97">
        <v>10</v>
      </c>
      <c r="I129" s="74">
        <v>10</v>
      </c>
      <c r="J129" s="74">
        <v>10</v>
      </c>
      <c r="K129" s="74">
        <v>10</v>
      </c>
      <c r="L129" s="74">
        <v>10</v>
      </c>
      <c r="M129" s="74">
        <v>10</v>
      </c>
      <c r="N129" s="74">
        <v>10</v>
      </c>
      <c r="O129" s="74">
        <v>10</v>
      </c>
      <c r="P129" s="74">
        <v>10</v>
      </c>
      <c r="Q129" s="74">
        <v>10</v>
      </c>
      <c r="R129" s="74">
        <v>10</v>
      </c>
      <c r="S129" s="74">
        <v>10</v>
      </c>
      <c r="T129" s="74">
        <v>10</v>
      </c>
      <c r="U129" s="74">
        <v>10</v>
      </c>
      <c r="V129" s="74">
        <v>10</v>
      </c>
      <c r="W129" s="74">
        <v>10</v>
      </c>
      <c r="X129" s="74">
        <v>10</v>
      </c>
      <c r="Y129" s="74">
        <v>10</v>
      </c>
      <c r="Z129" s="74">
        <v>10</v>
      </c>
      <c r="AA129" s="74">
        <v>10</v>
      </c>
      <c r="AB129" s="74">
        <v>10</v>
      </c>
      <c r="AC129" s="74">
        <v>10</v>
      </c>
      <c r="AD129" s="74">
        <v>10</v>
      </c>
      <c r="AE129" s="74">
        <v>10</v>
      </c>
      <c r="AF129" s="74">
        <v>10</v>
      </c>
      <c r="AG129" s="74">
        <v>10</v>
      </c>
      <c r="AH129" s="63"/>
    </row>
    <row r="130" spans="1:40" s="21" customFormat="1" x14ac:dyDescent="0.25">
      <c r="A130" s="68" t="s">
        <v>15</v>
      </c>
      <c r="B130" s="74"/>
      <c r="C130" s="74">
        <v>8</v>
      </c>
      <c r="D130" s="74">
        <v>8</v>
      </c>
      <c r="E130" s="74">
        <v>8</v>
      </c>
      <c r="F130" s="74">
        <v>8</v>
      </c>
      <c r="G130" s="74">
        <v>8</v>
      </c>
      <c r="H130" s="74">
        <v>8</v>
      </c>
      <c r="I130" s="74">
        <v>8</v>
      </c>
      <c r="J130" s="74">
        <v>8</v>
      </c>
      <c r="K130" s="74">
        <v>8</v>
      </c>
      <c r="L130" s="74">
        <v>8</v>
      </c>
      <c r="M130" s="74">
        <v>8</v>
      </c>
      <c r="N130" s="74">
        <v>8</v>
      </c>
      <c r="O130" s="74">
        <v>8</v>
      </c>
      <c r="P130" s="74">
        <v>8</v>
      </c>
      <c r="Q130" s="74">
        <v>8</v>
      </c>
      <c r="R130" s="74">
        <v>8</v>
      </c>
      <c r="S130" s="74">
        <v>8</v>
      </c>
      <c r="T130" s="74">
        <v>8</v>
      </c>
      <c r="U130" s="74">
        <v>8</v>
      </c>
      <c r="V130" s="74">
        <v>8</v>
      </c>
      <c r="W130" s="74">
        <v>8</v>
      </c>
      <c r="X130" s="74">
        <v>8</v>
      </c>
      <c r="Y130" s="74">
        <v>8</v>
      </c>
      <c r="Z130" s="74">
        <v>8</v>
      </c>
      <c r="AA130" s="74">
        <v>8</v>
      </c>
      <c r="AB130" s="74">
        <v>8</v>
      </c>
      <c r="AC130" s="74">
        <v>8</v>
      </c>
      <c r="AD130" s="74">
        <v>8</v>
      </c>
      <c r="AE130" s="74">
        <v>8</v>
      </c>
      <c r="AF130" s="74">
        <v>8</v>
      </c>
      <c r="AG130" s="74">
        <v>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2350</v>
      </c>
      <c r="F133" s="70">
        <v>3290</v>
      </c>
      <c r="G133" s="70">
        <v>4230</v>
      </c>
      <c r="H133" s="95">
        <v>5640</v>
      </c>
      <c r="I133" s="70">
        <v>6110</v>
      </c>
      <c r="J133" s="70">
        <v>7050</v>
      </c>
      <c r="K133" s="70">
        <v>7050</v>
      </c>
      <c r="L133" s="70">
        <v>7050</v>
      </c>
      <c r="M133" s="70">
        <v>7050</v>
      </c>
      <c r="N133" s="70">
        <v>7050</v>
      </c>
      <c r="O133" s="70">
        <v>7050</v>
      </c>
      <c r="P133" s="70">
        <v>7050</v>
      </c>
      <c r="Q133" s="70">
        <v>7050</v>
      </c>
      <c r="R133" s="70">
        <v>7050</v>
      </c>
      <c r="S133" s="70">
        <v>7050</v>
      </c>
      <c r="T133" s="70">
        <v>7050</v>
      </c>
      <c r="U133" s="70">
        <v>7050</v>
      </c>
      <c r="V133" s="70">
        <v>7050</v>
      </c>
      <c r="W133" s="70">
        <v>7050</v>
      </c>
      <c r="X133" s="70">
        <v>7050</v>
      </c>
      <c r="Y133" s="70">
        <v>7050</v>
      </c>
      <c r="Z133" s="70">
        <v>7050</v>
      </c>
      <c r="AA133" s="70">
        <v>7050</v>
      </c>
      <c r="AB133" s="70">
        <v>7050</v>
      </c>
      <c r="AC133" s="70">
        <v>7050</v>
      </c>
      <c r="AD133" s="70">
        <v>7050</v>
      </c>
      <c r="AE133" s="70">
        <v>7050</v>
      </c>
      <c r="AF133" s="70">
        <v>7050</v>
      </c>
      <c r="AG133" s="70">
        <v>183770</v>
      </c>
      <c r="AH133" s="63"/>
    </row>
    <row r="134" spans="1:40" s="21" customFormat="1" x14ac:dyDescent="0.25">
      <c r="A134" s="66" t="s">
        <v>11</v>
      </c>
      <c r="B134" s="70"/>
      <c r="C134" s="70">
        <v>-10632</v>
      </c>
      <c r="D134" s="70">
        <v>-2738.43</v>
      </c>
      <c r="E134" s="70">
        <v>-876.9</v>
      </c>
      <c r="F134" s="70">
        <v>-62.8</v>
      </c>
      <c r="G134" s="70">
        <v>220</v>
      </c>
      <c r="H134" s="95">
        <v>914.89</v>
      </c>
      <c r="I134" s="70">
        <v>1327.32</v>
      </c>
      <c r="J134" s="70">
        <v>2116</v>
      </c>
      <c r="K134" s="70">
        <v>2116</v>
      </c>
      <c r="L134" s="70">
        <v>2116</v>
      </c>
      <c r="M134" s="70">
        <v>2116</v>
      </c>
      <c r="N134" s="70">
        <v>2116</v>
      </c>
      <c r="O134" s="70">
        <v>2116</v>
      </c>
      <c r="P134" s="70">
        <v>2116</v>
      </c>
      <c r="Q134" s="70">
        <v>2116</v>
      </c>
      <c r="R134" s="70">
        <v>2116</v>
      </c>
      <c r="S134" s="70">
        <v>2116</v>
      </c>
      <c r="T134" s="70">
        <v>2116</v>
      </c>
      <c r="U134" s="70">
        <v>2116</v>
      </c>
      <c r="V134" s="70">
        <v>2116</v>
      </c>
      <c r="W134" s="70">
        <v>2116</v>
      </c>
      <c r="X134" s="70">
        <v>2116</v>
      </c>
      <c r="Y134" s="70">
        <v>2116</v>
      </c>
      <c r="Z134" s="70">
        <v>2116</v>
      </c>
      <c r="AA134" s="70">
        <v>2116</v>
      </c>
      <c r="AB134" s="70">
        <v>2116</v>
      </c>
      <c r="AC134" s="70">
        <v>2116</v>
      </c>
      <c r="AD134" s="70">
        <v>2116</v>
      </c>
      <c r="AE134" s="70">
        <v>2116</v>
      </c>
      <c r="AF134" s="70">
        <v>2116</v>
      </c>
      <c r="AG134" s="70">
        <v>36820.080000000002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10350000</v>
      </c>
      <c r="J5" t="s">
        <v>4</v>
      </c>
      <c r="K5" s="1">
        <v>7350000</v>
      </c>
      <c r="S5" s="120"/>
      <c r="T5" s="120"/>
      <c r="U5" s="120"/>
      <c r="V5" s="120"/>
      <c r="W5" s="120"/>
      <c r="X5" s="120"/>
      <c r="Y5" s="120"/>
      <c r="Z5" s="120"/>
    </row>
    <row r="6" spans="1:27" x14ac:dyDescent="0.3">
      <c r="A6" t="s">
        <v>8</v>
      </c>
      <c r="B6" s="1">
        <v>8900000</v>
      </c>
      <c r="J6" t="s">
        <v>8</v>
      </c>
      <c r="K6" s="1">
        <v>4606000</v>
      </c>
      <c r="S6" s="120"/>
      <c r="T6" s="120"/>
      <c r="U6" s="120"/>
      <c r="V6" s="120"/>
      <c r="W6" s="120"/>
      <c r="X6" s="120"/>
      <c r="Y6" s="120"/>
      <c r="Z6" s="120"/>
      <c r="AA6" s="18"/>
    </row>
    <row r="7" spans="1:27" x14ac:dyDescent="0.3">
      <c r="A7" t="s">
        <v>9</v>
      </c>
      <c r="B7" s="1">
        <v>26210000</v>
      </c>
      <c r="J7" t="s">
        <v>9</v>
      </c>
      <c r="K7" s="1">
        <v>0</v>
      </c>
      <c r="S7" s="120"/>
      <c r="T7" s="120"/>
      <c r="U7" s="120"/>
      <c r="V7" s="120"/>
      <c r="W7" s="120"/>
      <c r="X7" s="120"/>
      <c r="Y7" s="120"/>
      <c r="Z7" s="120"/>
      <c r="AA7" s="18"/>
    </row>
    <row r="8" spans="1:27" x14ac:dyDescent="0.3">
      <c r="A8" t="s">
        <v>7</v>
      </c>
      <c r="B8" s="1">
        <v>10350000</v>
      </c>
      <c r="J8" t="s">
        <v>7</v>
      </c>
      <c r="K8" s="1">
        <v>54738000</v>
      </c>
      <c r="S8" s="120"/>
      <c r="T8" s="120"/>
      <c r="U8" s="120"/>
      <c r="V8" s="120"/>
      <c r="W8" s="120"/>
      <c r="X8" s="120"/>
      <c r="Y8" s="120"/>
      <c r="Z8" s="120"/>
    </row>
    <row r="9" spans="1:27" x14ac:dyDescent="0.3">
      <c r="A9" t="s">
        <v>3</v>
      </c>
      <c r="B9" s="1">
        <v>2050000</v>
      </c>
      <c r="J9" t="s">
        <v>3</v>
      </c>
      <c r="K9" s="1">
        <v>5450000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8850000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8095916.2342638206</v>
      </c>
    </row>
    <row r="14" spans="1:27" x14ac:dyDescent="0.3">
      <c r="A14" t="s">
        <v>63</v>
      </c>
      <c r="B14" s="1">
        <v>0</v>
      </c>
      <c r="J14" t="s">
        <v>63</v>
      </c>
      <c r="K14" s="1">
        <v>0</v>
      </c>
    </row>
    <row r="15" spans="1:27" x14ac:dyDescent="0.3">
      <c r="A15" s="12" t="s">
        <v>64</v>
      </c>
      <c r="B15" s="13">
        <v>66710000</v>
      </c>
      <c r="J15" s="12" t="s">
        <v>64</v>
      </c>
      <c r="K15" s="13">
        <v>80239916.234263822</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13593897</v>
      </c>
      <c r="J22" t="s">
        <v>4</v>
      </c>
      <c r="K22" s="1">
        <v>3809358</v>
      </c>
      <c r="S22" s="120"/>
      <c r="T22" s="120"/>
      <c r="U22" s="120"/>
      <c r="V22" s="120"/>
      <c r="W22" s="120"/>
      <c r="X22" s="120"/>
      <c r="Y22" s="120"/>
      <c r="Z22" s="120"/>
    </row>
    <row r="23" spans="1:26" x14ac:dyDescent="0.3">
      <c r="A23" t="s">
        <v>8</v>
      </c>
      <c r="B23" s="1">
        <v>11689438</v>
      </c>
      <c r="J23" t="s">
        <v>8</v>
      </c>
      <c r="K23" s="1">
        <v>5120079.0999999987</v>
      </c>
      <c r="S23" s="120"/>
      <c r="T23" s="120"/>
      <c r="U23" s="120"/>
      <c r="V23" s="120"/>
      <c r="W23" s="120"/>
      <c r="X23" s="120"/>
      <c r="Y23" s="120"/>
      <c r="Z23" s="120"/>
    </row>
    <row r="24" spans="1:26" ht="14.55" customHeight="1" x14ac:dyDescent="0.3">
      <c r="A24" t="s">
        <v>9</v>
      </c>
      <c r="B24" s="1">
        <v>34424738.200000003</v>
      </c>
      <c r="J24" t="s">
        <v>9</v>
      </c>
      <c r="K24" s="1">
        <v>0</v>
      </c>
      <c r="S24" s="120"/>
      <c r="T24" s="120"/>
      <c r="U24" s="120"/>
      <c r="V24" s="120"/>
      <c r="W24" s="120"/>
      <c r="X24" s="120"/>
      <c r="Y24" s="120"/>
      <c r="Z24" s="120"/>
    </row>
    <row r="25" spans="1:26" x14ac:dyDescent="0.3">
      <c r="A25" t="s">
        <v>7</v>
      </c>
      <c r="B25" s="1">
        <v>13593897</v>
      </c>
      <c r="J25" t="s">
        <v>7</v>
      </c>
      <c r="K25" s="1">
        <v>54634532.200000003</v>
      </c>
      <c r="S25" s="120"/>
      <c r="T25" s="120"/>
      <c r="U25" s="120"/>
      <c r="V25" s="120"/>
      <c r="W25" s="120"/>
      <c r="X25" s="120"/>
      <c r="Y25" s="120"/>
      <c r="Z25" s="120"/>
    </row>
    <row r="26" spans="1:26" ht="14.55" customHeight="1" x14ac:dyDescent="0.3">
      <c r="A26" t="s">
        <v>3</v>
      </c>
      <c r="B26" s="1">
        <v>2692511</v>
      </c>
      <c r="J26" t="s">
        <v>3</v>
      </c>
      <c r="K26" s="1">
        <v>6048450</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11623767</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10533539.146432038</v>
      </c>
    </row>
    <row r="31" spans="1:26" x14ac:dyDescent="0.3">
      <c r="A31" t="s">
        <v>63</v>
      </c>
      <c r="B31" s="1">
        <v>0</v>
      </c>
      <c r="J31" t="s">
        <v>63</v>
      </c>
      <c r="K31" s="1">
        <v>0</v>
      </c>
    </row>
    <row r="32" spans="1:26" x14ac:dyDescent="0.3">
      <c r="A32" s="12" t="s">
        <v>64</v>
      </c>
      <c r="B32" s="13">
        <v>87618248.200000003</v>
      </c>
      <c r="J32" s="12" t="s">
        <v>64</v>
      </c>
      <c r="K32" s="13">
        <v>80145958.446432039</v>
      </c>
    </row>
    <row r="35" spans="1:15" x14ac:dyDescent="0.3">
      <c r="B35" t="s">
        <v>66</v>
      </c>
      <c r="C35" t="s">
        <v>67</v>
      </c>
      <c r="D35" t="s">
        <v>23</v>
      </c>
      <c r="H35" t="s">
        <v>67</v>
      </c>
      <c r="I35" t="s">
        <v>23</v>
      </c>
    </row>
    <row r="36" spans="1:15" x14ac:dyDescent="0.3">
      <c r="A36" t="s">
        <v>106</v>
      </c>
      <c r="B36" s="14">
        <v>146949916.23426384</v>
      </c>
      <c r="C36" s="14">
        <v>66710000</v>
      </c>
      <c r="D36" s="14">
        <v>80239916.234263822</v>
      </c>
      <c r="G36" t="s">
        <v>106</v>
      </c>
      <c r="H36" s="15">
        <v>0.45396419208332589</v>
      </c>
      <c r="I36" s="15">
        <v>0.54603580791667394</v>
      </c>
    </row>
    <row r="37" spans="1:15" x14ac:dyDescent="0.3">
      <c r="A37" t="s">
        <v>105</v>
      </c>
      <c r="B37" s="14">
        <v>167764206.64643204</v>
      </c>
      <c r="C37" s="14">
        <v>87618248.200000003</v>
      </c>
      <c r="D37" s="14">
        <v>80145958.446432039</v>
      </c>
      <c r="G37" t="s">
        <v>105</v>
      </c>
      <c r="H37" s="15">
        <v>0.52227021455570688</v>
      </c>
      <c r="I37" s="15">
        <v>0.47772978544429318</v>
      </c>
    </row>
    <row r="38" spans="1:15" x14ac:dyDescent="0.3">
      <c r="O38" s="17">
        <v>48087575067859.227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8581.2900000000009</v>
      </c>
      <c r="J11" s="19"/>
      <c r="K11" s="19"/>
      <c r="L11" s="19"/>
      <c r="M11" s="19"/>
      <c r="N11" s="19"/>
      <c r="O11" s="19"/>
      <c r="P11" s="19"/>
    </row>
    <row r="12" spans="1:16" ht="14.55" customHeight="1" thickBot="1" x14ac:dyDescent="0.3">
      <c r="A12" s="19"/>
      <c r="B12" s="19"/>
      <c r="C12" s="19"/>
      <c r="D12" s="19"/>
      <c r="E12" s="19"/>
      <c r="F12" s="19"/>
      <c r="G12" s="44" t="s">
        <v>72</v>
      </c>
      <c r="H12" s="45" t="s">
        <v>73</v>
      </c>
      <c r="I12" s="46">
        <v>8740960</v>
      </c>
      <c r="J12" s="19"/>
      <c r="K12" s="19"/>
      <c r="L12" s="19"/>
      <c r="M12" s="19"/>
      <c r="N12" s="19"/>
      <c r="O12" s="19"/>
      <c r="P12" s="19"/>
    </row>
    <row r="13" spans="1:16" ht="14.55" customHeight="1" thickBot="1" x14ac:dyDescent="0.3">
      <c r="A13" s="19"/>
      <c r="B13" s="19"/>
      <c r="C13" s="19"/>
      <c r="D13" s="19"/>
      <c r="E13" s="19"/>
      <c r="F13" s="19"/>
      <c r="G13" s="44" t="s">
        <v>74</v>
      </c>
      <c r="H13" s="45" t="s">
        <v>73</v>
      </c>
      <c r="I13" s="46">
        <v>68228429.200000003</v>
      </c>
      <c r="J13" s="19"/>
      <c r="K13" s="19"/>
      <c r="L13" s="19"/>
      <c r="M13" s="19"/>
      <c r="N13" s="19"/>
      <c r="O13" s="19"/>
      <c r="P13" s="19"/>
    </row>
    <row r="14" spans="1:16" ht="14.55" customHeight="1" thickBot="1" x14ac:dyDescent="0.3">
      <c r="A14" s="19"/>
      <c r="B14" s="19"/>
      <c r="C14" s="19"/>
      <c r="D14" s="19"/>
      <c r="E14" s="19"/>
      <c r="F14" s="19"/>
      <c r="G14" s="44" t="s">
        <v>75</v>
      </c>
      <c r="H14" s="45" t="s">
        <v>76</v>
      </c>
      <c r="I14" s="47">
        <v>19.55</v>
      </c>
      <c r="J14" s="19"/>
      <c r="K14" s="19"/>
      <c r="L14" s="19"/>
      <c r="M14" s="19"/>
      <c r="N14" s="19"/>
      <c r="O14" s="19"/>
      <c r="P14" s="19"/>
    </row>
    <row r="15" spans="1:16" ht="14.55" customHeight="1" thickBot="1" x14ac:dyDescent="0.3">
      <c r="A15" s="19"/>
      <c r="B15" s="19"/>
      <c r="C15" s="19"/>
      <c r="D15" s="19"/>
      <c r="E15" s="19"/>
      <c r="F15" s="19"/>
      <c r="G15" s="44" t="s">
        <v>77</v>
      </c>
      <c r="H15" s="45" t="s">
        <v>60</v>
      </c>
      <c r="I15" s="48">
        <v>20.177744722931322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7.7345999999999995</v>
      </c>
      <c r="F40" s="78">
        <v>8.2502399999999998</v>
      </c>
      <c r="G40" s="78">
        <v>8.7658799999999992</v>
      </c>
      <c r="H40" s="78">
        <v>9.2815199999999987</v>
      </c>
      <c r="I40" s="78">
        <v>9.7971599999999999</v>
      </c>
      <c r="J40" s="54">
        <v>10.312799999999999</v>
      </c>
      <c r="K40" s="78">
        <v>10.828439999999999</v>
      </c>
      <c r="L40" s="78">
        <v>11.34408</v>
      </c>
      <c r="M40" s="78">
        <v>11.859719999999999</v>
      </c>
      <c r="N40" s="78">
        <v>12.375359999999999</v>
      </c>
      <c r="O40" s="78">
        <v>12.890999999999998</v>
      </c>
      <c r="P40" s="19"/>
    </row>
    <row r="41" spans="1:16" x14ac:dyDescent="0.25">
      <c r="A41" s="19"/>
      <c r="B41" s="19"/>
      <c r="C41" s="55">
        <v>-0.2</v>
      </c>
      <c r="D41" s="56">
        <v>11366.369999999999</v>
      </c>
      <c r="E41" s="90">
        <v>-0.47596495461099841</v>
      </c>
      <c r="F41" s="90">
        <v>-0.44102928491839832</v>
      </c>
      <c r="G41" s="90">
        <v>-0.40609361522579823</v>
      </c>
      <c r="H41" s="90">
        <v>-0.37115794553319814</v>
      </c>
      <c r="I41" s="90">
        <v>-0.33622227584059805</v>
      </c>
      <c r="J41" s="90">
        <v>-0.30128660614799785</v>
      </c>
      <c r="K41" s="90">
        <v>-0.26635093645539787</v>
      </c>
      <c r="L41" s="90">
        <v>-0.23141526676279767</v>
      </c>
      <c r="M41" s="90">
        <v>-0.19647959707019758</v>
      </c>
      <c r="N41" s="90">
        <v>-0.1615439273775976</v>
      </c>
      <c r="O41" s="90">
        <v>-0.12660825768499739</v>
      </c>
      <c r="P41" s="19"/>
    </row>
    <row r="42" spans="1:16" x14ac:dyDescent="0.25">
      <c r="A42" s="19"/>
      <c r="B42" s="19"/>
      <c r="C42" s="55">
        <v>-0.15</v>
      </c>
      <c r="D42" s="56">
        <v>14207.9625</v>
      </c>
      <c r="E42" s="90">
        <v>-0.34495619326374805</v>
      </c>
      <c r="F42" s="90">
        <v>-0.30128660614799785</v>
      </c>
      <c r="G42" s="90">
        <v>-0.25761701903224776</v>
      </c>
      <c r="H42" s="90">
        <v>-0.21394743191649768</v>
      </c>
      <c r="I42" s="90">
        <v>-0.17027784480074748</v>
      </c>
      <c r="J42" s="90">
        <v>-0.12660825768499739</v>
      </c>
      <c r="K42" s="90">
        <v>-8.2938670569247197E-2</v>
      </c>
      <c r="L42" s="90">
        <v>-3.9269083453496889E-2</v>
      </c>
      <c r="M42" s="90">
        <v>4.4005036622529747E-3</v>
      </c>
      <c r="N42" s="90">
        <v>4.8070090778003172E-2</v>
      </c>
      <c r="O42" s="90">
        <v>9.1739677893753369E-2</v>
      </c>
      <c r="P42" s="19"/>
    </row>
    <row r="43" spans="1:16" x14ac:dyDescent="0.25">
      <c r="A43" s="19"/>
      <c r="B43" s="19"/>
      <c r="C43" s="55">
        <v>-0.1</v>
      </c>
      <c r="D43" s="56">
        <v>16715.25</v>
      </c>
      <c r="E43" s="90">
        <v>-0.22936022736911532</v>
      </c>
      <c r="F43" s="90">
        <v>-0.17798424252705625</v>
      </c>
      <c r="G43" s="90">
        <v>-0.12660825768499739</v>
      </c>
      <c r="H43" s="90">
        <v>-7.523227284293843E-2</v>
      </c>
      <c r="I43" s="90">
        <v>-2.3856288000879355E-2</v>
      </c>
      <c r="J43" s="90">
        <v>2.7519696841179497E-2</v>
      </c>
      <c r="K43" s="90">
        <v>7.8895681683238461E-2</v>
      </c>
      <c r="L43" s="90">
        <v>0.13027166652529765</v>
      </c>
      <c r="M43" s="90">
        <v>0.18164765136735661</v>
      </c>
      <c r="N43" s="90">
        <v>0.23302363620941535</v>
      </c>
      <c r="O43" s="90">
        <v>0.28439962105147432</v>
      </c>
      <c r="P43" s="19"/>
    </row>
    <row r="44" spans="1:16" x14ac:dyDescent="0.25">
      <c r="A44" s="19"/>
      <c r="B44" s="19"/>
      <c r="C44" s="55">
        <v>-0.05</v>
      </c>
      <c r="D44" s="56">
        <v>18572.5</v>
      </c>
      <c r="E44" s="90">
        <v>-0.14373358596568353</v>
      </c>
      <c r="F44" s="90">
        <v>-8.6649158363395928E-2</v>
      </c>
      <c r="G44" s="90">
        <v>-2.9564730761108104E-2</v>
      </c>
      <c r="H44" s="90">
        <v>2.7519696841179497E-2</v>
      </c>
      <c r="I44" s="90">
        <v>8.4604124443467432E-2</v>
      </c>
      <c r="J44" s="90">
        <v>0.14168855204575515</v>
      </c>
      <c r="K44" s="90">
        <v>0.19877297964804286</v>
      </c>
      <c r="L44" s="90">
        <v>0.25585740725033079</v>
      </c>
      <c r="M44" s="90">
        <v>0.31294183485261828</v>
      </c>
      <c r="N44" s="90">
        <v>0.37002626245490622</v>
      </c>
      <c r="O44" s="90">
        <v>0.42711069005719393</v>
      </c>
      <c r="P44" s="19"/>
    </row>
    <row r="45" spans="1:16" x14ac:dyDescent="0.25">
      <c r="A45" s="19"/>
      <c r="B45" s="19"/>
      <c r="C45" s="51" t="s">
        <v>86</v>
      </c>
      <c r="D45" s="57">
        <v>19550</v>
      </c>
      <c r="E45" s="90">
        <v>-9.8666932595456447E-2</v>
      </c>
      <c r="F45" s="90">
        <v>-3.857806143515341E-2</v>
      </c>
      <c r="G45" s="90">
        <v>2.1510809725149294E-2</v>
      </c>
      <c r="H45" s="90">
        <v>8.1599680885452219E-2</v>
      </c>
      <c r="I45" s="90">
        <v>0.14168855204575515</v>
      </c>
      <c r="J45" s="90">
        <v>0.20177742320605807</v>
      </c>
      <c r="K45" s="90">
        <v>0.261866294366361</v>
      </c>
      <c r="L45" s="90">
        <v>0.32195516552666392</v>
      </c>
      <c r="M45" s="90">
        <v>0.38204403668696685</v>
      </c>
      <c r="N45" s="90">
        <v>0.44213290784726955</v>
      </c>
      <c r="O45" s="90">
        <v>0.50222177900757248</v>
      </c>
      <c r="P45" s="19"/>
    </row>
    <row r="46" spans="1:16" ht="14.55" customHeight="1" x14ac:dyDescent="0.25">
      <c r="A46" s="19"/>
      <c r="B46" s="19"/>
      <c r="C46" s="55">
        <v>0.05</v>
      </c>
      <c r="D46" s="56">
        <v>20527.5</v>
      </c>
      <c r="E46" s="90">
        <v>-5.3600279225229364E-2</v>
      </c>
      <c r="F46" s="90">
        <v>9.4930354930888861E-3</v>
      </c>
      <c r="G46" s="90">
        <v>7.2586350211406803E-2</v>
      </c>
      <c r="H46" s="90">
        <v>0.13567966492972472</v>
      </c>
      <c r="I46" s="90">
        <v>0.19877297964804286</v>
      </c>
      <c r="J46" s="90">
        <v>0.261866294366361</v>
      </c>
      <c r="K46" s="90">
        <v>0.32495960908467891</v>
      </c>
      <c r="L46" s="90">
        <v>0.38805292380299705</v>
      </c>
      <c r="M46" s="90">
        <v>0.45114623852131519</v>
      </c>
      <c r="N46" s="90">
        <v>0.51423955323963311</v>
      </c>
      <c r="O46" s="90">
        <v>0.57733286795795102</v>
      </c>
      <c r="P46" s="19"/>
    </row>
    <row r="47" spans="1:16" x14ac:dyDescent="0.25">
      <c r="A47" s="19"/>
      <c r="B47" s="19"/>
      <c r="C47" s="55">
        <v>0.1</v>
      </c>
      <c r="D47" s="56">
        <v>22580.25</v>
      </c>
      <c r="E47" s="90">
        <v>4.1039692852247844E-2</v>
      </c>
      <c r="F47" s="90">
        <v>0.11044233904239764</v>
      </c>
      <c r="G47" s="90">
        <v>0.17984498523254744</v>
      </c>
      <c r="H47" s="90">
        <v>0.24924763142269724</v>
      </c>
      <c r="I47" s="90">
        <v>0.31865027761284725</v>
      </c>
      <c r="J47" s="90">
        <v>0.38805292380299705</v>
      </c>
      <c r="K47" s="90">
        <v>0.45745556999314685</v>
      </c>
      <c r="L47" s="90">
        <v>0.52685821618329687</v>
      </c>
      <c r="M47" s="90">
        <v>0.59626086237344667</v>
      </c>
      <c r="N47" s="90">
        <v>0.66566350856359646</v>
      </c>
      <c r="O47" s="90">
        <v>0.73506615475374626</v>
      </c>
      <c r="P47" s="19"/>
    </row>
    <row r="48" spans="1:16" x14ac:dyDescent="0.25">
      <c r="A48" s="19"/>
      <c r="B48" s="19"/>
      <c r="C48" s="55">
        <v>0.15</v>
      </c>
      <c r="D48" s="56">
        <v>25967.287499999999</v>
      </c>
      <c r="E48" s="90">
        <v>0.19719564678008483</v>
      </c>
      <c r="F48" s="90">
        <v>0.27700868989875715</v>
      </c>
      <c r="G48" s="90">
        <v>0.35682173301742948</v>
      </c>
      <c r="H48" s="90">
        <v>0.4366347761361018</v>
      </c>
      <c r="I48" s="90">
        <v>0.51644781925477412</v>
      </c>
      <c r="J48" s="90">
        <v>0.59626086237344644</v>
      </c>
      <c r="K48" s="90">
        <v>0.67607390549211899</v>
      </c>
      <c r="L48" s="90">
        <v>0.75588694861079131</v>
      </c>
      <c r="M48" s="90">
        <v>0.83569999172946363</v>
      </c>
      <c r="N48" s="90">
        <v>0.91551303484813573</v>
      </c>
      <c r="O48" s="90">
        <v>0.99532607796680783</v>
      </c>
      <c r="P48" s="19"/>
    </row>
    <row r="49" spans="1:16" ht="14.4" thickBot="1" x14ac:dyDescent="0.3">
      <c r="A49" s="19"/>
      <c r="B49" s="19"/>
      <c r="C49" s="55">
        <v>0.2</v>
      </c>
      <c r="D49" s="58">
        <v>31160.744999999999</v>
      </c>
      <c r="E49" s="90">
        <v>0.4366347761361018</v>
      </c>
      <c r="F49" s="90">
        <v>0.53241042787850867</v>
      </c>
      <c r="G49" s="90">
        <v>0.62818607962091533</v>
      </c>
      <c r="H49" s="90">
        <v>0.72396173136332198</v>
      </c>
      <c r="I49" s="90">
        <v>0.81973738310572908</v>
      </c>
      <c r="J49" s="90">
        <v>0.91551303484813573</v>
      </c>
      <c r="K49" s="90">
        <v>1.0112886865905426</v>
      </c>
      <c r="L49" s="90">
        <v>1.1070643383329499</v>
      </c>
      <c r="M49" s="90">
        <v>1.2028399900753564</v>
      </c>
      <c r="N49" s="90">
        <v>1.2986156418177632</v>
      </c>
      <c r="O49" s="90">
        <v>1.3943912935601697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2026-06-05T20:41:24Z</dcterms:modified>
</cp:coreProperties>
</file>