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6F00207-9EB3-4E89-90CF-583F8271F5A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<sst xmlns="http://schemas.openxmlformats.org/spreadsheetml/2006/main" count="236" uniqueCount="135">
  <si>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</si>
  <si>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</si>
  <si>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</si>
  <si>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</si>
  <si>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</si>
  <si>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</si>
  <si>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</si>
  <si>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</si>
  <si>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</si>
  <si>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</si>
  <si>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</si>
  <si>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</si>
  <si>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</si>
  <si>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</si>
  <si>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</si>
  <si>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</si>
  <si>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</si>
  <si>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</si>
  <si>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</si>
  <si>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</si>
  <si>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</si>
  <si>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</si>
  <si>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</si>
  <si>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</si>
  <si>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</si>
  <si>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</si>
  <si>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</si>
  <si>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</si>
  <si>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</si>
  <si>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</si>
  <si>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</si>
  <si>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</si>
  <si>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</si>
  <si>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</si>
  <si>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</si>
  <si>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</si>
  <si>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</si>
  <si>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</si>
  <si>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</si>
  <si>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</si>
  <si>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</si>
  <si>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</si>
  <si>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</si>
  <si>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</si>
  <si>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</si>
  <si>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</si>
  <si>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</si>
  <si>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</si>
  <si>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</si>
  <si>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</si>
  <si>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</si>
  <si>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</si>
  <si>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</si>
  <si>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</si>
  <si>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</si>
  <si>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</si>
  <si>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</si>
  <si>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</si>
  <si>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</si>
  <si>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</si>
  <si>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</si>
  <si>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</si>
  <si>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</si>
  <si>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</si>
  <si>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</si>
  <si>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</si>
  <si>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</si>
  <si>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</si>
  <si>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</si>
  <si>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</si>
  <si>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</si>
  <si>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</si>
  <si>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</si>
  <si>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</si>
  <si>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</si>
  <si>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</si>
  <si>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</si>
  <si>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</si>
  <si>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</si>
  <si>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</si>
  <si>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</si>
  <si>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</si>
  <si>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</si>
  <si>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</si>
  <si>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</si>
  <si>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</si>
  <si>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</si>
  <si>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</si>
  <si>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</si>
  <si>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</si>
  <si>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</si>
  <si>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</si>
  <si>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</si>
  <si>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</si>
  <si>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</si>
  <si>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</si>
  <si>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</si>
  <si>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</si>
  <si>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</si>
  <si>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</si>
  <si>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</si>
  <si>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</si>
  <si>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</si>
  <si>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SANTA ISABEL CUNDINAMARCA EL ROSAL</t>
  </si>
  <si>
    <t>Premio ALIDE 2025 a la Gestión y Modernización Tecnológica – Por el aplicativo Decision.</t>
  </si>
  <si>
    <t>2026 Q1</t>
  </si>
  <si>
    <t>2019 Q3</t>
  </si>
  <si>
    <t>Material de propagacion: Semilla // Distancia de siembra: 0,25 x 1,2 // Densidad de siembra - Plantas/Ha.: 33.333 // Duracion del ciclo: 4 meses // Productividad/Ha/Ciclo: 6.000 kg // Inicio de Produccion desde la siembra: mes 4  // Duracion de la etapa productiva: 1 meses // Productividad promedio en etapa productiva  // Cultivo asociado: NA // Productividad promedio etapa productiva: 12.000 kg // % Rendimiento 1ra. Calidad: 70 // % Rendimiento 2da. Calidad: 30 (25 segunda y 5 tercera) // Precio de venta ponderado por calidad: $3.520 // Valor Jornal: $80.000 // Otros: NA</t>
  </si>
  <si>
    <t>El presente documento corresponde a una actualización del documento PDF de la AgroGuía correspondiente a Arveja Santa Isabel Cundinamarca El Rosal publicada en la página web, y consta de las siguientes partes:</t>
  </si>
  <si>
    <t>- Flujo anualizado de los ingresos (precio y rendimiento) y los costos de producción para una hectárea de
Arveja Santa Isabel Cundinamarca El Rosal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</si>
  <si>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Santa Isabel Cundinamarca El Rosal.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</si>
  <si>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</si>
  <si>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</si>
  <si>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</si>
  <si>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</si>
  <si>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Santa Isabel Cundinamarca El Rosal.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</si>
  <si>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</si>
  <si>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</si>
  <si>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Arveja Santa Isabel Cundinamarca El Rosal, en lo que respecta a la mano de obra incluye actividades como la preparación del terreno, la siembra, el trazado y el ahoyado, entre otras, y ascienden a un total de $1,5 millones de pesos (equivalente a 17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</si>
  <si>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Arveja Santa Isabel Cundinamarca El Rosal, en lo que respecta a la mano de obra incluye actividades como la fertilización, riego, control de malezas, plagas y enfermedades, entre otras, y ascienden a un total de $8,7 millones de pesos (equivalente a 97 jornales). En cuanto a los insumos, se incluyen los fertilizantes, plaguicidas, transportes, entre otras, que en conjunto ascienden a  $7,3 millones.</t>
  </si>
  <si>
    <t>Nota 1: en caso de utilizar esta información para el desarrollo de otras publicaciones, por favor citar FINAGRO, "Agro Guía - Marcos de Referencia Agroeconómicos"</t>
  </si>
  <si>
    <t>Los costos totales del ciclo para esta actualización (2026 Q1) equivalen a $18,6 millones, en comparación con los costos del marco original que ascienden a $8,6 millones, (mes de publicación del marco: septiembre - 2019).
La rentabilidad actualizada (2026 Q1) bajó frente a la rentabilidad de la primera AgroGuía, pasando del 37,5% al 20,9%. Mientras que el crecimiento de los costos fue del 216,7%, el crecimiento de los ingresos fue del 163,8%.</t>
  </si>
  <si>
    <t>En cuanto a los costos de mano de obra de la AgroGuía actualizada, se destaca la participación de cosecha y beneficio seguido de otros, que representan el 39% y el 28% del costo total, respectivamente. En cuanto a los costos de insumos, se destaca la participación de control fitosanitario seguido de transporte, que representan el 42% y el 16% del costo total, respectivamente.</t>
  </si>
  <si>
    <t>A continuación, se presenta la desagregación de los costos de mano de obra e insumos según las diferentes actividades vinculadas a la producción de ARVEJA SANTA ISABEL CUNDINAMARCA EL ROSAL</t>
  </si>
  <si>
    <t>En cuanto a los costos de mano de obra, se destaca la participación de cosecha y beneficio segido por otros que representan el 39% y el 28% del costo total, respectivamente. En cuanto a los costos de insumos, se destaca la participación de control fitosanitario segido por transporte que representan el 24% y el 19% del costo total, respectivamente.</t>
  </si>
  <si>
    <t>En cuanto a los costos de mano de obra, se destaca la participación de cosecha y beneficio segido por otros que representan el 39% y el 28% del costo total, respectivamente. En cuanto a los costos de insumos, se destaca la participación de control fitosanitario segido por transporte que representan el 42% y el 16% del costo total, respectivamente.</t>
  </si>
  <si>
    <t>En cuanto a los costos de mano de obra, se destaca la participación de cosecha y beneficio segido por otros que representan el 39% y el 28% del costo total, respectivamente.</t>
  </si>
  <si>
    <t>En cuanto a los costos de insumos, se destaca la participación de control fitosanitario segido por transporte que representan el 42% y el 16% del costo total, respectivamente.</t>
  </si>
  <si>
    <t>En cuanto a los costos de insumos, se destaca la participación de control fitosanitario segido por transporte que representan el 24% y el 19% del costo total, respectivamente.</t>
  </si>
  <si>
    <t>En cuanto a los costos de mano de obra, se destaca la participación de cosecha y beneficio segido por otros que representan el 39% y el 28% del costo total, respectivamente.En cuanto a los costos de insumos, se destaca la participación de control fitosanitario segido por transporte que representan el 24% y el 19% del costo total, respectivamente.</t>
  </si>
  <si>
    <t>De acuerdo con el comportamiento histórico del sistema productivo, se efectuó un análisis de sensibilidad del margen de utilidad obtenido en la producción de ARVEJA SANTA ISABEL CUNDINAMARCA EL ROSAL, frente a diferentes escenarios de variación de precios de venta en finca y rendimientos probables (kg/ha).</t>
  </si>
  <si>
    <t>Con un precio ponderado de COP $ 3.740/kg y con un rendimiento por hectárea de 6.000 kg por ciclo; el margen de utilidad obtenido en la producción de arveja santa isabel cundinamarca es del 17%.</t>
  </si>
  <si>
    <t>El precio mínimo ponderado para cubrir los costos de producción, con un rendimiento de 6.000 kg para todo el ciclo de producción, es COP $ 3.093/kg.</t>
  </si>
  <si>
    <t>El rendimiento mínimo por ha/ciclo para cubrir los costos de producción, con un precio ponderado de COP $ 3.740, es de 4.963 kg/ha para todo el ciclo.</t>
  </si>
  <si>
    <t>El siguiente cuadro presenta diferentes escenarios de rentabilidad para el sistema productivo de ARVEJA SANTA ISABEL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</si>
</sst>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D3AB14D-420A-7BAE-CD95-75E29C78F2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F3C045C-C4F1-4D17-570B-D6911EA775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3D13A8D-60B4-769E-CB5F-A95A12DC10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100B7BB-3717-98C9-C272-40F97A3854F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B14A584-A5B2-899F-332C-C554A2F455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427FE4F-8200-8A21-8DDC-B3A8D8C31A1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856AEF8-3043-85A5-7D0D-A1CFFEA176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9E7B8F1-181F-A0FE-61A0-2E377D9F7B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D9A5B5C-BC34-83BC-1EA4-A80F9BEACA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10F0352-25DD-5446-4917-82FDEFC950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1530</v>
      </c>
      <c r="C7" s="22">
        <v>8730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10260</v>
      </c>
      <c r="AH7" s="23">
        <v>0.55280845616370566</v>
      </c>
    </row>
    <row r="8" spans="1:34" x14ac:dyDescent="0.25">
      <c r="A8" s="5" t="s">
        <v>101</v>
      </c>
      <c r="B8" s="22">
        <v>958.35</v>
      </c>
      <c r="C8" s="22">
        <v>7341.42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8299.77</v>
      </c>
      <c r="AH8" s="23">
        <v>0.4471915438362945</v>
      </c>
    </row>
    <row r="9" spans="1:34" x14ac:dyDescent="0.25">
      <c r="A9" s="9" t="s">
        <v>100</v>
      </c>
      <c r="B9" s="22">
        <v>2488.35</v>
      </c>
      <c r="C9" s="22">
        <v>16071.42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18559.77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4200</v>
      </c>
      <c r="AH11" s="28"/>
    </row>
    <row r="12" spans="1:34" x14ac:dyDescent="0.25">
      <c r="A12" s="5" t="s">
        <v>19</v>
      </c>
      <c r="B12" s="24"/>
      <c r="C12" s="24">
        <v>1500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1500</v>
      </c>
      <c r="AH12" s="28"/>
    </row>
    <row r="13" spans="1:34" x14ac:dyDescent="0.25">
      <c r="A13" s="5" t="s">
        <v>18</v>
      </c>
      <c r="B13" s="24"/>
      <c r="C13" s="24">
        <v>300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4.26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4.26</v>
      </c>
      <c r="AH15" s="28"/>
    </row>
    <row r="16" spans="1:34" x14ac:dyDescent="0.25">
      <c r="A16" s="5" t="s">
        <v>15</v>
      </c>
      <c r="B16" s="25"/>
      <c r="C16" s="25">
        <v>2.621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2.621</v>
      </c>
      <c r="AH16" s="28"/>
    </row>
    <row r="17" spans="1:34" x14ac:dyDescent="0.25">
      <c r="A17" s="5" t="s">
        <v>14</v>
      </c>
      <c r="B17" s="25"/>
      <c r="C17" s="25">
        <v>2.048</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2.048</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22437.9</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22437.9</v>
      </c>
      <c r="AH19" s="28"/>
    </row>
    <row r="20" spans="1:34" x14ac:dyDescent="0.25">
      <c r="A20" s="3" t="s">
        <v>11</v>
      </c>
      <c r="B20" s="26">
        <v>-2488.35</v>
      </c>
      <c r="C20" s="26">
        <v>6366.48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3878.13</v>
      </c>
      <c r="AH20" s="31"/>
    </row>
    <row r="21" spans="1:34" x14ac:dyDescent="0.25">
      <c r="J21" s="19"/>
      <c r="AG21" s="88">
        <v>0.20895330005415302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5700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5700</v>
      </c>
      <c r="AH121" s="71">
        <v>0.66549913988322573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2865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2865</v>
      </c>
      <c r="AH122" s="71">
        <v>0.33450086011677427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8565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8565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1500</v>
      </c>
      <c r="AH126" s="63"/>
    </row>
    <row r="127" spans="1:62" s="21" customFormat="1" x14ac:dyDescent="0.25">
      <c r="A127" s="68" t="s">
        <v>18</v>
      </c>
      <c r="B127" s="73"/>
      <c r="C127" s="73">
        <v>300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25">
      <c r="A130" s="68" t="s">
        <v>15</v>
      </c>
      <c r="B130" s="74"/>
      <c r="C130" s="74">
        <v>1.6</v>
      </c>
      <c r="D130" s="74">
        <v>1.6</v>
      </c>
      <c r="E130" s="74">
        <v>1.6</v>
      </c>
      <c r="F130" s="74">
        <v>1.6</v>
      </c>
      <c r="G130" s="74">
        <v>1.6</v>
      </c>
      <c r="H130" s="74">
        <v>1.6</v>
      </c>
      <c r="I130" s="74">
        <v>1.6</v>
      </c>
      <c r="J130" s="74">
        <v>1.6</v>
      </c>
      <c r="K130" s="74">
        <v>1.6</v>
      </c>
      <c r="L130" s="74">
        <v>1.6</v>
      </c>
      <c r="M130" s="74">
        <v>1.6</v>
      </c>
      <c r="N130" s="74">
        <v>1.6</v>
      </c>
      <c r="O130" s="74">
        <v>1.6</v>
      </c>
      <c r="P130" s="74">
        <v>1.6</v>
      </c>
      <c r="Q130" s="74">
        <v>1.6</v>
      </c>
      <c r="R130" s="74">
        <v>1.6</v>
      </c>
      <c r="S130" s="74">
        <v>1.6</v>
      </c>
      <c r="T130" s="74">
        <v>1.6</v>
      </c>
      <c r="U130" s="74">
        <v>1.6</v>
      </c>
      <c r="V130" s="74">
        <v>1.6</v>
      </c>
      <c r="W130" s="74">
        <v>1.6</v>
      </c>
      <c r="X130" s="74">
        <v>1.6</v>
      </c>
      <c r="Y130" s="74">
        <v>1.6</v>
      </c>
      <c r="Z130" s="74">
        <v>1.6</v>
      </c>
      <c r="AA130" s="74">
        <v>1.6</v>
      </c>
      <c r="AB130" s="74">
        <v>1.6</v>
      </c>
      <c r="AC130" s="74">
        <v>1.6</v>
      </c>
      <c r="AD130" s="74">
        <v>1.6</v>
      </c>
      <c r="AE130" s="74">
        <v>1.6</v>
      </c>
      <c r="AF130" s="74">
        <v>1.6</v>
      </c>
      <c r="AG130" s="74">
        <v>1.6</v>
      </c>
      <c r="AH130" s="63"/>
    </row>
    <row r="131" spans="1:40" s="21" customFormat="1" x14ac:dyDescent="0.25">
      <c r="A131" s="68" t="s">
        <v>14</v>
      </c>
      <c r="B131" s="74"/>
      <c r="C131" s="74">
        <v>1.25</v>
      </c>
      <c r="D131" s="74">
        <v>1.25</v>
      </c>
      <c r="E131" s="74">
        <v>1.25</v>
      </c>
      <c r="F131" s="74">
        <v>1.25</v>
      </c>
      <c r="G131" s="74">
        <v>1.25</v>
      </c>
      <c r="H131" s="74">
        <v>1.25</v>
      </c>
      <c r="I131" s="74">
        <v>1.25</v>
      </c>
      <c r="J131" s="74">
        <v>1.25</v>
      </c>
      <c r="K131" s="74">
        <v>1.25</v>
      </c>
      <c r="L131" s="74">
        <v>1.25</v>
      </c>
      <c r="M131" s="74">
        <v>1.25</v>
      </c>
      <c r="N131" s="74">
        <v>1.25</v>
      </c>
      <c r="O131" s="74">
        <v>1.25</v>
      </c>
      <c r="P131" s="74">
        <v>1.25</v>
      </c>
      <c r="Q131" s="74">
        <v>1.25</v>
      </c>
      <c r="R131" s="74">
        <v>1.25</v>
      </c>
      <c r="S131" s="74">
        <v>1.25</v>
      </c>
      <c r="T131" s="74">
        <v>1.25</v>
      </c>
      <c r="U131" s="74">
        <v>1.25</v>
      </c>
      <c r="V131" s="74">
        <v>1.25</v>
      </c>
      <c r="W131" s="74">
        <v>1.25</v>
      </c>
      <c r="X131" s="74">
        <v>1.25</v>
      </c>
      <c r="Y131" s="74">
        <v>1.25</v>
      </c>
      <c r="Z131" s="74">
        <v>1.25</v>
      </c>
      <c r="AA131" s="74">
        <v>1.25</v>
      </c>
      <c r="AB131" s="74">
        <v>1.25</v>
      </c>
      <c r="AC131" s="74">
        <v>1.25</v>
      </c>
      <c r="AD131" s="74">
        <v>1.25</v>
      </c>
      <c r="AE131" s="74">
        <v>1.25</v>
      </c>
      <c r="AF131" s="74">
        <v>1.25</v>
      </c>
      <c r="AG131" s="74">
        <v>1.25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13695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13695</v>
      </c>
      <c r="AH133" s="63"/>
    </row>
    <row r="134" spans="1:40" s="21" customFormat="1" x14ac:dyDescent="0.25">
      <c r="A134" s="66" t="s">
        <v>11</v>
      </c>
      <c r="B134" s="70"/>
      <c r="C134" s="70">
        <v>5130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5130</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425000</v>
      </c>
      <c r="J5" t="s">
        <v>4</v>
      </c>
      <c r="K5" s="1">
        <v>66000</v>
      </c>
      <c r="S5" s="120"/>
      <c r="T5" s="120"/>
      <c r="U5" s="120"/>
      <c r="V5" s="120"/>
      <c r="W5" s="120"/>
      <c r="X5" s="120"/>
      <c r="Y5" s="120"/>
      <c r="Z5" s="120"/>
    </row>
    <row r="6" spans="1:27" x14ac:dyDescent="0.3">
      <c r="A6" t="s">
        <v>8</v>
      </c>
      <c r="B6" s="1">
        <v>150000</v>
      </c>
      <c r="J6" t="s">
        <v>8</v>
      </c>
      <c r="K6" s="1">
        <v>690000</v>
      </c>
      <c r="S6" s="120"/>
      <c r="T6" s="120"/>
      <c r="U6" s="120"/>
      <c r="V6" s="120"/>
      <c r="W6" s="120"/>
      <c r="X6" s="120"/>
      <c r="Y6" s="120"/>
      <c r="Z6" s="120"/>
      <c r="AA6" s="18"/>
    </row>
    <row r="7" spans="1:27" x14ac:dyDescent="0.3">
      <c r="A7" t="s">
        <v>9</v>
      </c>
      <c r="B7" s="1">
        <v>2250000</v>
      </c>
      <c r="J7" t="s">
        <v>9</v>
      </c>
      <c r="K7" s="1">
        <v>432000</v>
      </c>
      <c r="S7" s="120"/>
      <c r="T7" s="120"/>
      <c r="U7" s="120"/>
      <c r="V7" s="120"/>
      <c r="W7" s="120"/>
      <c r="X7" s="120"/>
      <c r="Y7" s="120"/>
      <c r="Z7" s="120"/>
      <c r="AA7" s="18"/>
    </row>
    <row r="8" spans="1:27" x14ac:dyDescent="0.3">
      <c r="A8" t="s">
        <v>7</v>
      </c>
      <c r="B8" s="1">
        <v>150000</v>
      </c>
      <c r="J8" t="s">
        <v>7</v>
      </c>
      <c r="K8" s="1">
        <v>401999.8</v>
      </c>
      <c r="S8" s="120"/>
      <c r="T8" s="120"/>
      <c r="U8" s="120"/>
      <c r="V8" s="120"/>
      <c r="W8" s="120"/>
      <c r="X8" s="120"/>
      <c r="Y8" s="120"/>
      <c r="Z8" s="120"/>
    </row>
    <row r="9" spans="1:27" x14ac:dyDescent="0.3">
      <c r="A9" t="s">
        <v>3</v>
      </c>
      <c r="B9" s="1">
        <v>850000</v>
      </c>
      <c r="J9" t="s">
        <v>3</v>
      </c>
      <c r="K9" s="1">
        <v>400000</v>
      </c>
      <c r="S9" s="120"/>
      <c r="T9" s="120"/>
      <c r="U9" s="120"/>
      <c r="V9" s="120"/>
      <c r="W9" s="120"/>
      <c r="X9" s="120"/>
      <c r="Y9" s="120"/>
      <c r="Z9" s="120"/>
    </row>
    <row r="10" spans="1:27" x14ac:dyDescent="0.3">
      <c r="A10" t="s">
        <v>6</v>
      </c>
      <c r="B10" s="1">
        <v>1600000</v>
      </c>
      <c r="J10" t="s">
        <v>6</v>
      </c>
      <c r="K10" s="1">
        <v>335000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540000</v>
      </c>
    </row>
    <row r="14" spans="1:27" x14ac:dyDescent="0.3">
      <c r="A14" t="s">
        <v>63</v>
      </c>
      <c r="B14" s="1">
        <v>275000</v>
      </c>
      <c r="J14" t="s">
        <v>63</v>
      </c>
      <c r="K14" s="1">
        <v>0</v>
      </c>
    </row>
    <row r="15" spans="1:27" x14ac:dyDescent="0.3">
      <c r="A15" s="12" t="s">
        <v>64</v>
      </c>
      <c r="B15" s="13">
        <v>5700000</v>
      </c>
      <c r="J15" s="12" t="s">
        <v>64</v>
      </c>
      <c r="K15" s="13">
        <v>2864999.8</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765000</v>
      </c>
      <c r="J22" t="s">
        <v>4</v>
      </c>
      <c r="K22" s="1">
        <v>97024</v>
      </c>
      <c r="S22" s="120"/>
      <c r="T22" s="120"/>
      <c r="U22" s="120"/>
      <c r="V22" s="120"/>
      <c r="W22" s="120"/>
      <c r="X22" s="120"/>
      <c r="Y22" s="120"/>
      <c r="Z22" s="120"/>
    </row>
    <row r="23" spans="1:26" x14ac:dyDescent="0.3">
      <c r="A23" t="s">
        <v>8</v>
      </c>
      <c r="B23" s="1">
        <v>270000</v>
      </c>
      <c r="J23" t="s">
        <v>8</v>
      </c>
      <c r="K23" s="1">
        <v>3470382</v>
      </c>
      <c r="S23" s="120"/>
      <c r="T23" s="120"/>
      <c r="U23" s="120"/>
      <c r="V23" s="120"/>
      <c r="W23" s="120"/>
      <c r="X23" s="120"/>
      <c r="Y23" s="120"/>
      <c r="Z23" s="120"/>
    </row>
    <row r="24" spans="1:26" ht="14.55" customHeight="1" x14ac:dyDescent="0.3">
      <c r="A24" t="s">
        <v>9</v>
      </c>
      <c r="B24" s="1">
        <v>4050000</v>
      </c>
      <c r="J24" t="s">
        <v>9</v>
      </c>
      <c r="K24" s="1">
        <v>1035019.0274841441</v>
      </c>
      <c r="S24" s="120"/>
      <c r="T24" s="120"/>
      <c r="U24" s="120"/>
      <c r="V24" s="120"/>
      <c r="W24" s="120"/>
      <c r="X24" s="120"/>
      <c r="Y24" s="120"/>
      <c r="Z24" s="120"/>
    </row>
    <row r="25" spans="1:26" x14ac:dyDescent="0.3">
      <c r="A25" t="s">
        <v>7</v>
      </c>
      <c r="B25" s="1">
        <v>270000</v>
      </c>
      <c r="J25" t="s">
        <v>7</v>
      </c>
      <c r="K25" s="1">
        <v>642606</v>
      </c>
      <c r="S25" s="120"/>
      <c r="T25" s="120"/>
      <c r="U25" s="120"/>
      <c r="V25" s="120"/>
      <c r="W25" s="120"/>
      <c r="X25" s="120"/>
      <c r="Y25" s="120"/>
      <c r="Z25" s="120"/>
    </row>
    <row r="26" spans="1:26" ht="14.55" customHeight="1" x14ac:dyDescent="0.3">
      <c r="A26" t="s">
        <v>3</v>
      </c>
      <c r="B26" s="1">
        <v>1530000</v>
      </c>
      <c r="J26" t="s">
        <v>3</v>
      </c>
      <c r="K26" s="1">
        <v>958350.95137420797</v>
      </c>
      <c r="S26" s="120"/>
      <c r="T26" s="120"/>
      <c r="U26" s="120"/>
      <c r="V26" s="120"/>
      <c r="W26" s="120"/>
      <c r="X26" s="120"/>
      <c r="Y26" s="120"/>
      <c r="Z26" s="120"/>
    </row>
    <row r="27" spans="1:26" x14ac:dyDescent="0.3">
      <c r="A27" t="s">
        <v>6</v>
      </c>
      <c r="B27" s="1">
        <v>2880000</v>
      </c>
      <c r="J27" t="s">
        <v>6</v>
      </c>
      <c r="K27" s="1">
        <v>802618</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1293774</v>
      </c>
    </row>
    <row r="31" spans="1:26" x14ac:dyDescent="0.3">
      <c r="A31" t="s">
        <v>63</v>
      </c>
      <c r="B31" s="1">
        <v>495000</v>
      </c>
      <c r="J31" t="s">
        <v>63</v>
      </c>
      <c r="K31" s="1">
        <v>0</v>
      </c>
    </row>
    <row r="32" spans="1:26" x14ac:dyDescent="0.3">
      <c r="A32" s="12" t="s">
        <v>64</v>
      </c>
      <c r="B32" s="13">
        <v>10260000</v>
      </c>
      <c r="J32" s="12" t="s">
        <v>64</v>
      </c>
      <c r="K32" s="13">
        <v>8299773.9788583517</v>
      </c>
    </row>
    <row r="35" spans="1:15" x14ac:dyDescent="0.3">
      <c r="B35" t="s">
        <v>66</v>
      </c>
      <c r="C35" t="s">
        <v>67</v>
      </c>
      <c r="D35" t="s">
        <v>23</v>
      </c>
      <c r="H35" t="s">
        <v>67</v>
      </c>
      <c r="I35" t="s">
        <v>23</v>
      </c>
    </row>
    <row r="36" spans="1:15" x14ac:dyDescent="0.3">
      <c r="A36" t="s">
        <v>106</v>
      </c>
      <c r="B36" s="14">
        <v>8564999.8000000007</v>
      </c>
      <c r="C36" s="14">
        <v>5700000</v>
      </c>
      <c r="D36" s="14">
        <v>2864999.8</v>
      </c>
      <c r="G36" t="s">
        <v>106</v>
      </c>
      <c r="H36" s="15">
        <v>0.66549913988322562</v>
      </c>
      <c r="I36" s="15">
        <v>0.33450086011677427</v>
      </c>
    </row>
    <row r="37" spans="1:15" x14ac:dyDescent="0.3">
      <c r="A37" t="s">
        <v>105</v>
      </c>
      <c r="B37" s="14">
        <v>18559773.978858352</v>
      </c>
      <c r="C37" s="14">
        <v>10260000</v>
      </c>
      <c r="D37" s="14">
        <v>8299773.9788583517</v>
      </c>
      <c r="G37" t="s">
        <v>105</v>
      </c>
      <c r="H37" s="15">
        <v>0.55280845616370555</v>
      </c>
      <c r="I37" s="15">
        <v>0.44719154383629445</v>
      </c>
    </row>
    <row r="38" spans="1:15" x14ac:dyDescent="0.3">
      <c r="O38" s="17">
        <v>4979864387315.0107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3093.3</v>
      </c>
      <c r="J11" s="19"/>
      <c r="K11" s="19"/>
      <c r="L11" s="19"/>
      <c r="M11" s="19"/>
      <c r="N11" s="19"/>
      <c r="O11" s="19"/>
      <c r="P11" s="19"/>
    </row>
    <row r="12" spans="1:16" ht="14.55" customHeight="1" thickBot="1" x14ac:dyDescent="0.3">
      <c r="A12" s="19"/>
      <c r="B12" s="19"/>
      <c r="C12" s="19"/>
      <c r="D12" s="19"/>
      <c r="E12" s="19"/>
      <c r="F12" s="19"/>
      <c r="G12" s="44" t="s">
        <v>72</v>
      </c>
      <c r="H12" s="45" t="s">
        <v>73</v>
      </c>
      <c r="I12" s="46">
        <v>2488350</v>
      </c>
      <c r="J12" s="19"/>
      <c r="K12" s="19"/>
      <c r="L12" s="19"/>
      <c r="M12" s="19"/>
      <c r="N12" s="19"/>
      <c r="O12" s="19"/>
      <c r="P12" s="19"/>
    </row>
    <row r="13" spans="1:16" ht="14.55" customHeight="1" thickBot="1" x14ac:dyDescent="0.3">
      <c r="A13" s="19"/>
      <c r="B13" s="19"/>
      <c r="C13" s="19"/>
      <c r="D13" s="19"/>
      <c r="E13" s="19"/>
      <c r="F13" s="19"/>
      <c r="G13" s="44" t="s">
        <v>74</v>
      </c>
      <c r="H13" s="45" t="s">
        <v>73</v>
      </c>
      <c r="I13" s="46">
        <v>912606</v>
      </c>
      <c r="J13" s="19"/>
      <c r="K13" s="19"/>
      <c r="L13" s="19"/>
      <c r="M13" s="19"/>
      <c r="N13" s="19"/>
      <c r="O13" s="19"/>
      <c r="P13" s="19"/>
    </row>
    <row r="14" spans="1:16" ht="14.55" customHeight="1" thickBot="1" x14ac:dyDescent="0.3">
      <c r="A14" s="19"/>
      <c r="B14" s="19"/>
      <c r="C14" s="19"/>
      <c r="D14" s="19"/>
      <c r="E14" s="19"/>
      <c r="F14" s="19"/>
      <c r="G14" s="44" t="s">
        <v>75</v>
      </c>
      <c r="H14" s="45" t="s">
        <v>76</v>
      </c>
      <c r="I14" s="47">
        <v>6</v>
      </c>
      <c r="J14" s="19"/>
      <c r="K14" s="19"/>
      <c r="L14" s="19"/>
      <c r="M14" s="19"/>
      <c r="N14" s="19"/>
      <c r="O14" s="19"/>
      <c r="P14" s="19"/>
    </row>
    <row r="15" spans="1:16" ht="14.55" customHeight="1" thickBot="1" x14ac:dyDescent="0.3">
      <c r="A15" s="19"/>
      <c r="B15" s="19"/>
      <c r="C15" s="19"/>
      <c r="D15" s="19"/>
      <c r="E15" s="19"/>
      <c r="F15" s="19"/>
      <c r="G15" s="44" t="s">
        <v>77</v>
      </c>
      <c r="H15" s="45" t="s">
        <v>60</v>
      </c>
      <c r="I15" s="48">
        <v>20.895330005415303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2.8047374999999999</v>
      </c>
      <c r="F40" s="78">
        <v>2.9917199999999999</v>
      </c>
      <c r="G40" s="78">
        <v>3.1787025</v>
      </c>
      <c r="H40" s="78">
        <v>3.365685</v>
      </c>
      <c r="I40" s="78">
        <v>3.5526675000000001</v>
      </c>
      <c r="J40" s="54">
        <v>3.7396500000000001</v>
      </c>
      <c r="K40" s="78">
        <v>3.9266325000000002</v>
      </c>
      <c r="L40" s="78">
        <v>4.1136150000000002</v>
      </c>
      <c r="M40" s="78">
        <v>4.3005975000000003</v>
      </c>
      <c r="N40" s="78">
        <v>4.4875800000000003</v>
      </c>
      <c r="O40" s="78">
        <v>4.6745625000000004</v>
      </c>
      <c r="P40" s="19"/>
    </row>
    <row r="41" spans="1:16" x14ac:dyDescent="0.25">
      <c r="A41" s="19"/>
      <c r="B41" s="19"/>
      <c r="C41" s="55">
        <v>-0.2</v>
      </c>
      <c r="D41" s="56">
        <v>3488.4</v>
      </c>
      <c r="E41" s="90">
        <v>-0.47283580049752771</v>
      </c>
      <c r="F41" s="90">
        <v>-0.43769152053069627</v>
      </c>
      <c r="G41" s="90">
        <v>-0.40254724056386471</v>
      </c>
      <c r="H41" s="90">
        <v>-0.36740296059703326</v>
      </c>
      <c r="I41" s="90">
        <v>-0.33225868063020181</v>
      </c>
      <c r="J41" s="90">
        <v>-0.29711440066337025</v>
      </c>
      <c r="K41" s="90">
        <v>-0.2619701206965388</v>
      </c>
      <c r="L41" s="90">
        <v>-0.22682584072970724</v>
      </c>
      <c r="M41" s="90">
        <v>-0.19168156076287568</v>
      </c>
      <c r="N41" s="90">
        <v>-0.15653728079604434</v>
      </c>
      <c r="O41" s="90">
        <v>-0.12139300082921278</v>
      </c>
      <c r="P41" s="19"/>
    </row>
    <row r="42" spans="1:16" x14ac:dyDescent="0.25">
      <c r="A42" s="19"/>
      <c r="B42" s="19"/>
      <c r="C42" s="55">
        <v>-0.15</v>
      </c>
      <c r="D42" s="56">
        <v>4360.5</v>
      </c>
      <c r="E42" s="90">
        <v>-0.34104475062190964</v>
      </c>
      <c r="F42" s="90">
        <v>-0.29711440066337036</v>
      </c>
      <c r="G42" s="90">
        <v>-0.25318405070483097</v>
      </c>
      <c r="H42" s="90">
        <v>-0.20925370074629157</v>
      </c>
      <c r="I42" s="90">
        <v>-0.16532335078775218</v>
      </c>
      <c r="J42" s="90">
        <v>-0.12139300082921278</v>
      </c>
      <c r="K42" s="90">
        <v>-7.7462650870673389E-2</v>
      </c>
      <c r="L42" s="90">
        <v>-3.3532300912133994E-2</v>
      </c>
      <c r="M42" s="90">
        <v>1.0398049046405067E-2</v>
      </c>
      <c r="N42" s="90">
        <v>5.4328399004944572E-2</v>
      </c>
      <c r="O42" s="90">
        <v>9.8258748963483855E-2</v>
      </c>
      <c r="P42" s="19"/>
    </row>
    <row r="43" spans="1:16" x14ac:dyDescent="0.25">
      <c r="A43" s="19"/>
      <c r="B43" s="19"/>
      <c r="C43" s="55">
        <v>-0.1</v>
      </c>
      <c r="D43" s="56">
        <v>5130</v>
      </c>
      <c r="E43" s="90">
        <v>-0.22475853014342317</v>
      </c>
      <c r="F43" s="90">
        <v>-0.17307576548631798</v>
      </c>
      <c r="G43" s="90">
        <v>-0.12139300082921289</v>
      </c>
      <c r="H43" s="90">
        <v>-6.9710236172107809E-2</v>
      </c>
      <c r="I43" s="90">
        <v>-1.8027471515002613E-2</v>
      </c>
      <c r="J43" s="90">
        <v>3.3655293142102582E-2</v>
      </c>
      <c r="K43" s="90">
        <v>8.5338057799207778E-2</v>
      </c>
      <c r="L43" s="90">
        <v>0.13702082245631297</v>
      </c>
      <c r="M43" s="90">
        <v>0.18870358711341795</v>
      </c>
      <c r="N43" s="90">
        <v>0.24038635177052292</v>
      </c>
      <c r="O43" s="90">
        <v>0.29206911642762812</v>
      </c>
      <c r="P43" s="19"/>
    </row>
    <row r="44" spans="1:16" x14ac:dyDescent="0.25">
      <c r="A44" s="19"/>
      <c r="B44" s="19"/>
      <c r="C44" s="55">
        <v>-0.05</v>
      </c>
      <c r="D44" s="56">
        <v>5700</v>
      </c>
      <c r="E44" s="90">
        <v>-0.13862058904824792</v>
      </c>
      <c r="F44" s="90">
        <v>-8.1195294984797828E-2</v>
      </c>
      <c r="G44" s="90">
        <v>-2.3770000921347623E-2</v>
      </c>
      <c r="H44" s="90">
        <v>3.3655293142102582E-2</v>
      </c>
      <c r="I44" s="90">
        <v>9.1080587205552677E-2</v>
      </c>
      <c r="J44" s="90">
        <v>0.14850588126900277</v>
      </c>
      <c r="K44" s="90">
        <v>0.20593117533245286</v>
      </c>
      <c r="L44" s="90">
        <v>0.26335646939590318</v>
      </c>
      <c r="M44" s="90">
        <v>0.32078176345935328</v>
      </c>
      <c r="N44" s="90">
        <v>0.37820705752280337</v>
      </c>
      <c r="O44" s="90">
        <v>0.43563235158625369</v>
      </c>
      <c r="P44" s="19"/>
    </row>
    <row r="45" spans="1:16" x14ac:dyDescent="0.25">
      <c r="A45" s="19"/>
      <c r="B45" s="19"/>
      <c r="C45" s="51" t="s">
        <v>86</v>
      </c>
      <c r="D45" s="57">
        <v>6000</v>
      </c>
      <c r="E45" s="90">
        <v>-9.3284830577103128E-2</v>
      </c>
      <c r="F45" s="90">
        <v>-3.2837152615576626E-2</v>
      </c>
      <c r="G45" s="90">
        <v>2.7610525345949766E-2</v>
      </c>
      <c r="H45" s="90">
        <v>8.8058203307476379E-2</v>
      </c>
      <c r="I45" s="90">
        <v>0.14850588126900277</v>
      </c>
      <c r="J45" s="90">
        <v>0.20895355923052938</v>
      </c>
      <c r="K45" s="90">
        <v>0.26940123719205578</v>
      </c>
      <c r="L45" s="90">
        <v>0.32984891515358217</v>
      </c>
      <c r="M45" s="90">
        <v>0.39029659311510878</v>
      </c>
      <c r="N45" s="90">
        <v>0.45074427107663517</v>
      </c>
      <c r="O45" s="90">
        <v>0.51119194903816179</v>
      </c>
      <c r="P45" s="19"/>
    </row>
    <row r="46" spans="1:16" ht="14.55" customHeight="1" x14ac:dyDescent="0.25">
      <c r="A46" s="19"/>
      <c r="B46" s="19"/>
      <c r="C46" s="55">
        <v>0.05</v>
      </c>
      <c r="D46" s="56">
        <v>6300</v>
      </c>
      <c r="E46" s="90">
        <v>-4.7949072105958335E-2</v>
      </c>
      <c r="F46" s="90">
        <v>1.5520989753644576E-2</v>
      </c>
      <c r="G46" s="90">
        <v>7.8991051613247265E-2</v>
      </c>
      <c r="H46" s="90">
        <v>0.14246111347285018</v>
      </c>
      <c r="I46" s="90">
        <v>0.20593117533245286</v>
      </c>
      <c r="J46" s="90">
        <v>0.26940123719205578</v>
      </c>
      <c r="K46" s="90">
        <v>0.33287129905165869</v>
      </c>
      <c r="L46" s="90">
        <v>0.39634136091126138</v>
      </c>
      <c r="M46" s="90">
        <v>0.45981142277086406</v>
      </c>
      <c r="N46" s="90">
        <v>0.52328148463046698</v>
      </c>
      <c r="O46" s="90">
        <v>0.58675154649006966</v>
      </c>
      <c r="P46" s="19"/>
    </row>
    <row r="47" spans="1:16" x14ac:dyDescent="0.25">
      <c r="A47" s="19"/>
      <c r="B47" s="19"/>
      <c r="C47" s="55">
        <v>0.1</v>
      </c>
      <c r="D47" s="56">
        <v>6930</v>
      </c>
      <c r="E47" s="90">
        <v>4.7256020683446032E-2</v>
      </c>
      <c r="F47" s="90">
        <v>0.11707308872900901</v>
      </c>
      <c r="G47" s="90">
        <v>0.18689015677457199</v>
      </c>
      <c r="H47" s="90">
        <v>0.25670722482013497</v>
      </c>
      <c r="I47" s="90">
        <v>0.32652429286569817</v>
      </c>
      <c r="J47" s="90">
        <v>0.39634136091126115</v>
      </c>
      <c r="K47" s="90">
        <v>0.46615842895682436</v>
      </c>
      <c r="L47" s="90">
        <v>0.53597549700238734</v>
      </c>
      <c r="M47" s="90">
        <v>0.60579256504795054</v>
      </c>
      <c r="N47" s="90">
        <v>0.67560963309351352</v>
      </c>
      <c r="O47" s="90">
        <v>0.74542670113907672</v>
      </c>
      <c r="P47" s="19"/>
    </row>
    <row r="48" spans="1:16" x14ac:dyDescent="0.25">
      <c r="A48" s="19"/>
      <c r="B48" s="19"/>
      <c r="C48" s="55">
        <v>0.15</v>
      </c>
      <c r="D48" s="56">
        <v>7969.5</v>
      </c>
      <c r="E48" s="90">
        <v>0.20434442378596263</v>
      </c>
      <c r="F48" s="90">
        <v>0.28463405203836034</v>
      </c>
      <c r="G48" s="90">
        <v>0.36492368029075806</v>
      </c>
      <c r="H48" s="90">
        <v>0.44521330854315533</v>
      </c>
      <c r="I48" s="90">
        <v>0.52550293679555304</v>
      </c>
      <c r="J48" s="90">
        <v>0.60579256504795054</v>
      </c>
      <c r="K48" s="90">
        <v>0.68608219330034803</v>
      </c>
      <c r="L48" s="90">
        <v>0.76637182155274575</v>
      </c>
      <c r="M48" s="90">
        <v>0.84666144980514302</v>
      </c>
      <c r="N48" s="90">
        <v>0.92695107805754051</v>
      </c>
      <c r="O48" s="90">
        <v>1.007240706309938</v>
      </c>
      <c r="P48" s="19"/>
    </row>
    <row r="49" spans="1:16" ht="14.4" thickBot="1" x14ac:dyDescent="0.3">
      <c r="A49" s="19"/>
      <c r="B49" s="19"/>
      <c r="C49" s="55">
        <v>0.2</v>
      </c>
      <c r="D49" s="58">
        <v>9563.4</v>
      </c>
      <c r="E49" s="90">
        <v>0.44521330854315533</v>
      </c>
      <c r="F49" s="90">
        <v>0.54156086244603219</v>
      </c>
      <c r="G49" s="90">
        <v>0.63790841634890949</v>
      </c>
      <c r="H49" s="90">
        <v>0.73425597025178635</v>
      </c>
      <c r="I49" s="90">
        <v>0.83060352415466343</v>
      </c>
      <c r="J49" s="90">
        <v>0.92695107805754051</v>
      </c>
      <c r="K49" s="90">
        <v>1.0232986319604178</v>
      </c>
      <c r="L49" s="90">
        <v>1.1196461858632945</v>
      </c>
      <c r="M49" s="90">
        <v>1.2159937397661715</v>
      </c>
      <c r="N49" s="90">
        <v>1.3123412936690486</v>
      </c>
      <c r="O49" s="90">
        <v>1.4086888475719257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2026-06-05T20:40:56Z</dcterms:modified>
</cp:coreProperties>
</file>