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D37FABA-69D1-4F69-8428-EA4A6D5FF9B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<sst xmlns="http://schemas.openxmlformats.org/spreadsheetml/2006/main" count="236" uniqueCount="135">
  <si>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</si>
  <si>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</si>
  <si>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</si>
  <si>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</si>
  <si>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</si>
  <si>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</si>
  <si>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</si>
  <si>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</si>
  <si>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</si>
  <si>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</si>
  <si>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</si>
  <si>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</si>
  <si>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</si>
  <si>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</si>
  <si>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</si>
  <si>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</si>
  <si>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</si>
  <si>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</si>
  <si>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</si>
  <si>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</si>
  <si>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</si>
  <si>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</si>
  <si>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</si>
  <si>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</si>
  <si>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</si>
  <si>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</si>
  <si>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</si>
  <si>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</si>
  <si>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</si>
  <si>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</si>
  <si>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</si>
  <si>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</si>
  <si>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</si>
  <si>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</si>
  <si>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</si>
  <si>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</si>
  <si>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</si>
  <si>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</si>
  <si>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</si>
  <si>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</si>
  <si>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</si>
  <si>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</si>
  <si>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</si>
  <si>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</si>
  <si>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</si>
  <si>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</si>
  <si>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</si>
  <si>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</si>
  <si>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</si>
  <si>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</si>
  <si>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</si>
  <si>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</si>
  <si>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</si>
  <si>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</si>
  <si>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</si>
  <si>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</si>
  <si>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</si>
  <si>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</si>
  <si>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</si>
  <si>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</si>
  <si>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</si>
  <si>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</si>
  <si>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</si>
  <si>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</si>
  <si>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</si>
  <si>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</si>
  <si>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</si>
  <si>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</si>
  <si>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</si>
  <si>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</si>
  <si>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</si>
  <si>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</si>
  <si>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</si>
  <si>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</si>
  <si>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</si>
  <si>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</si>
  <si>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</si>
  <si>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</si>
  <si>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</si>
  <si>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</si>
  <si>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</si>
  <si>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</si>
  <si>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</si>
  <si>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</si>
  <si>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</si>
  <si>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</si>
  <si>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</si>
  <si>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</si>
  <si>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</si>
  <si>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</si>
  <si>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</si>
  <si>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</si>
  <si>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</si>
  <si>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</si>
  <si>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</si>
  <si>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</si>
  <si>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</si>
  <si>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</si>
  <si>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</si>
  <si>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</si>
  <si>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</si>
  <si>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</si>
  <si>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</si>
  <si>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CALDAS VILLAMARÍA</t>
  </si>
  <si>
    <t>Premio ALIDE 2025 a la Gestión y Modernización Tecnológica – Por el aplicativo Decision.</t>
  </si>
  <si>
    <t>2025 Q3</t>
  </si>
  <si>
    <t>2020 Q1</t>
  </si>
  <si>
    <t>Material de propagacion: Colino/Plántula // Distancia de siembra: 0,4 x 1,2 // Densidad de siembra - Plantas/Ha.: 20.883 // Duracion del ciclo: 4 meses // Productividad/Ha/Ciclo: 72.000 kg // Inicio de Produccion desde la siembra: mes 4  // Duracion de la etapa productiva: 1 meses // Productividad promedio en etapa productiva  // Cultivo asociado: NA // Productividad promedio etapa productiva: 72.000 kg // % Rendimiento 1ra. Calidad: 70 // % Rendimiento 2da. Calidad: 30 (20 segunda y 10 tercera) // Precio de venta ponderado por calidad: $2.828 // Valor Jornal: $85.616 // Otros: NA</t>
  </si>
  <si>
    <t>El presente documento corresponde a una actualización del documento PDF de la AgroGuía correspondiente a Tomate Chonto Caldas Villamaría publicada en la página web, y consta de las siguientes partes:</t>
  </si>
  <si>
    <t>- Flujo anualizado de los ingresos (precio y rendimiento) y los costos de producción para una hectárea de
Tomate Chonto Caldas Villamaría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</si>
  <si>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Caldas Villamaría.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</si>
  <si>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</si>
  <si>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</si>
  <si>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</si>
  <si>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</si>
  <si>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Caldas Villamaría.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</si>
  <si>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</si>
  <si>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</si>
  <si>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Caldas Villamaría, en lo que respecta a la mano de obra incluye actividades como la preparación del terreno, la siembra, el trazado y el ahoyado, entre otras, y ascienden a un total de $4,2 millones de pesos (equivalente a 48 jornales). En cuanto a los insumos, se incluyen los gastos relacionados con el material vegetal y las enmiendas, que en conjunto ascienden a  $0,5 millones.</t>
  </si>
  <si>
    <t>*** Los costos de sostenimiento del ciclo comprenden tanto los gastos relacionados con la mano de obra como aquellos asociados con los insumos necesarios desde el momento de la siembra de las plantas hasta finalizar el ciclo. Para el caso de Tomate Chonto Caldas Villamaría, en lo que respecta a la mano de obra incluye actividades como la fertilización, riego, control de malezas, plagas y enfermedades, entre otras, y ascienden a un total de $26,6 millones de pesos (equivalente a 311 jornales). En cuanto a los insumos, se incluyen los fertilizantes, plaguicidas, transportes, entre otras, que en conjunto ascienden a  $35,3 millones.</t>
  </si>
  <si>
    <t>Nota 1: en caso de utilizar esta información para el desarrollo de otras publicaciones, por favor citar FINAGRO, "Agro Guía - Marcos de Referencia Agroeconómicos"</t>
  </si>
  <si>
    <t>Los costos totales del ciclo para esta actualización (2025 Q3) equivalen a $66,5 millones, en comparación con los costos del marco original que ascienden a $34,4 millones, (mes de publicación del marco: marzo - 2020).
La rentabilidad actualizada (2025 Q3) subió frente a la rentabilidad de la primera AgroGuía, pasando del 56,6% al 206,0%. Mientras que el crecimiento de los costos fue del 193,7%, el crecimiento de los ingresos fue del 257,1%.</t>
  </si>
  <si>
    <t>En cuanto a los costos de mano de obra de la AgroGuía actualizada, se destaca la participación de podas seguido de cosecha y beneficio, que representan el 25% y el 19% del costo total, respectivamente. En cuanto a los costos de insumos, se destaca la participación de transporte seguido de fertilización, que representan el 48% y el 34% del costo total, respectivamente.</t>
  </si>
  <si>
    <t>A continuación, se presenta la desagregación de los costos de mano de obra e insumos según las diferentes actividades vinculadas a la producción de TOMATE CHONTO CALDAS VILLAMARÍA</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</si>
  <si>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</si>
  <si>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48% y el 34% del costo total, respectivamente.</t>
  </si>
  <si>
    <t>En cuanto a los costos de mano de obra, se destaca la participación de podas segido por cosecha y beneficio que representan el 25% y el 19% del costo total, respectivamente.</t>
  </si>
  <si>
    <t>En cuanto a los costos de insumos, se destaca la participación de transporte segido por fertilización que representan el 48% y el 34% del costo total, respectivamente.</t>
  </si>
  <si>
    <t>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</si>
  <si>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respectivamente.En cuanto a los costos de insumos, se destaca la participación de transporte segido por fertilización que representan el 44% y el 37% del costo total, respectivamente.</t>
  </si>
  <si>
    <t>De acuerdo con el comportamiento histórico del sistema productivo, se efectuó un análisis de sensibilidad del margen de utilidad obtenido en la producción de TOMATE CHONTO CALDAS VILLAMARÍA, frente a diferentes escenarios de variación de precios de venta en finca y rendimientos probables (kg/ha).</t>
  </si>
  <si>
    <t>Con un precio ponderado de COP $ 2.828/kg y con un rendimiento por hectárea de 72.000 kg por ciclo; el margen de utilidad obtenido en la producción de 0 es del 67%.</t>
  </si>
  <si>
    <t>El precio mínimo ponderado para cubrir los costos de producción, con un rendimiento de 72.000 kg para todo el ciclo de producción, es COP $ 924/kg.</t>
  </si>
  <si>
    <t>El rendimiento mínimo por ha/ciclo para cubrir los costos de producción, con un precio ponderado de COP $ 2.828, es de 23.526 kg/ha para todo el ciclo.</t>
  </si>
  <si>
    <t>El siguiente cuadro presenta diferentes escenarios de rentabilidad para el sistema productivo de TOMATE CHONTO CALDAS VILLAMARÍA,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</si>
</sst>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841C66E-299C-0C31-1249-F261C84001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F063A12-D270-A393-0894-FA36A9109C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904F75A-449B-C8E3-0A36-2272F20E55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2673814-5AA3-5B26-130E-427461D8B3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0696EF7-9A2C-FE73-34C9-09668330FA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8A65A35-C833-B71A-090C-C4AEC11842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635967B-B70E-DF16-E63D-224AF8162D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63755A7-1ED0-5110-8177-55529FD6D9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D6D1E97-BD8E-33A3-F388-2AB03A4D1EC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B4CBF49-18AA-6F26-144B-506EE45B409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4151.47</v>
      </c>
      <c r="C7" s="22">
        <v>26626.58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30778.04</v>
      </c>
      <c r="AH7" s="23">
        <v>0.46260955510962382</v>
      </c>
    </row>
    <row r="8" spans="1:34" x14ac:dyDescent="0.3">
      <c r="A8" s="5" t="s">
        <v>101</v>
      </c>
      <c r="B8" s="22">
        <v>501.9</v>
      </c>
      <c r="C8" s="22">
        <v>35251.42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35753.32</v>
      </c>
      <c r="AH8" s="23">
        <v>0.53739044489037624</v>
      </c>
    </row>
    <row r="9" spans="1:34" x14ac:dyDescent="0.3">
      <c r="A9" s="9" t="s">
        <v>100</v>
      </c>
      <c r="B9" s="22">
        <v>4653.37</v>
      </c>
      <c r="C9" s="22">
        <v>61877.99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66531.360000000001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50400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50400</v>
      </c>
      <c r="AH11" s="28"/>
    </row>
    <row r="12" spans="1:34" x14ac:dyDescent="0.3">
      <c r="A12" s="5" t="s">
        <v>19</v>
      </c>
      <c r="B12" s="24"/>
      <c r="C12" s="24">
        <v>14400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14400</v>
      </c>
      <c r="AH12" s="28"/>
    </row>
    <row r="13" spans="1:34" x14ac:dyDescent="0.3">
      <c r="A13" s="5" t="s">
        <v>18</v>
      </c>
      <c r="B13" s="24"/>
      <c r="C13" s="24">
        <v>7200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7200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3.085</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3.085</v>
      </c>
      <c r="AH15" s="28"/>
    </row>
    <row r="16" spans="1:34" x14ac:dyDescent="0.3">
      <c r="A16" s="5" t="s">
        <v>15</v>
      </c>
      <c r="B16" s="25"/>
      <c r="C16" s="25">
        <v>2.5710000000000002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2.5710000000000002</v>
      </c>
      <c r="AH16" s="28"/>
    </row>
    <row r="17" spans="1:34" x14ac:dyDescent="0.3">
      <c r="A17" s="5" t="s">
        <v>14</v>
      </c>
      <c r="B17" s="25"/>
      <c r="C17" s="25">
        <v>1.5429999999999999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1.5429999999999999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203616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203616</v>
      </c>
      <c r="AH19" s="28"/>
    </row>
    <row r="20" spans="1:34" x14ac:dyDescent="0.3">
      <c r="A20" s="3" t="s">
        <v>11</v>
      </c>
      <c r="B20" s="26">
        <v>-4653.37</v>
      </c>
      <c r="C20" s="26">
        <v>141738.01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137084.64000000001</v>
      </c>
      <c r="AH20" s="31"/>
    </row>
    <row r="21" spans="1:34" x14ac:dyDescent="0.3">
      <c r="J21" s="19"/>
      <c r="AG21" s="88">
        <v>2.0604516763494192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16896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16896</v>
      </c>
      <c r="AH121" s="71">
        <v>0.49179182675515193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17460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17460</v>
      </c>
      <c r="AH122" s="71">
        <v>0.50820817324484802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34356</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34356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50400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50400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14400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14400</v>
      </c>
      <c r="AH126" s="63"/>
    </row>
    <row r="127" spans="1:62" s="21" customFormat="1" x14ac:dyDescent="0.3">
      <c r="A127" s="68" t="s">
        <v>18</v>
      </c>
      <c r="B127" s="73"/>
      <c r="C127" s="73">
        <v>7200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7200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3">
      <c r="A130" s="68" t="s">
        <v>15</v>
      </c>
      <c r="B130" s="74"/>
      <c r="C130" s="74">
        <v>1</v>
      </c>
      <c r="D130" s="74">
        <v>1</v>
      </c>
      <c r="E130" s="74">
        <v>1</v>
      </c>
      <c r="F130" s="74">
        <v>1</v>
      </c>
      <c r="G130" s="74">
        <v>1</v>
      </c>
      <c r="H130" s="74">
        <v>1</v>
      </c>
      <c r="I130" s="74">
        <v>1</v>
      </c>
      <c r="J130" s="74">
        <v>1</v>
      </c>
      <c r="K130" s="74">
        <v>1</v>
      </c>
      <c r="L130" s="74">
        <v>1</v>
      </c>
      <c r="M130" s="74">
        <v>1</v>
      </c>
      <c r="N130" s="74">
        <v>1</v>
      </c>
      <c r="O130" s="74">
        <v>1</v>
      </c>
      <c r="P130" s="74">
        <v>1</v>
      </c>
      <c r="Q130" s="74">
        <v>1</v>
      </c>
      <c r="R130" s="74">
        <v>1</v>
      </c>
      <c r="S130" s="74">
        <v>1</v>
      </c>
      <c r="T130" s="74">
        <v>1</v>
      </c>
      <c r="U130" s="74">
        <v>1</v>
      </c>
      <c r="V130" s="74">
        <v>1</v>
      </c>
      <c r="W130" s="74">
        <v>1</v>
      </c>
      <c r="X130" s="74">
        <v>1</v>
      </c>
      <c r="Y130" s="74">
        <v>1</v>
      </c>
      <c r="Z130" s="74">
        <v>1</v>
      </c>
      <c r="AA130" s="74">
        <v>1</v>
      </c>
      <c r="AB130" s="74">
        <v>1</v>
      </c>
      <c r="AC130" s="74">
        <v>1</v>
      </c>
      <c r="AD130" s="74">
        <v>1</v>
      </c>
      <c r="AE130" s="74">
        <v>1</v>
      </c>
      <c r="AF130" s="74">
        <v>1</v>
      </c>
      <c r="AG130" s="74">
        <v>1</v>
      </c>
      <c r="AH130" s="63"/>
    </row>
    <row r="131" spans="1:40" s="21" customFormat="1" x14ac:dyDescent="0.3">
      <c r="A131" s="68" t="s">
        <v>14</v>
      </c>
      <c r="B131" s="74"/>
      <c r="C131" s="74">
        <v>0.6</v>
      </c>
      <c r="D131" s="74">
        <v>0.6</v>
      </c>
      <c r="E131" s="74">
        <v>0.6</v>
      </c>
      <c r="F131" s="74">
        <v>0.6</v>
      </c>
      <c r="G131" s="74">
        <v>0.6</v>
      </c>
      <c r="H131" s="74">
        <v>0.6</v>
      </c>
      <c r="I131" s="74">
        <v>0.6</v>
      </c>
      <c r="J131" s="74">
        <v>0.6</v>
      </c>
      <c r="K131" s="74">
        <v>0.6</v>
      </c>
      <c r="L131" s="74">
        <v>0.6</v>
      </c>
      <c r="M131" s="74">
        <v>0.6</v>
      </c>
      <c r="N131" s="74">
        <v>0.6</v>
      </c>
      <c r="O131" s="74">
        <v>0.6</v>
      </c>
      <c r="P131" s="74">
        <v>0.6</v>
      </c>
      <c r="Q131" s="74">
        <v>0.6</v>
      </c>
      <c r="R131" s="74">
        <v>0.6</v>
      </c>
      <c r="S131" s="74">
        <v>0.6</v>
      </c>
      <c r="T131" s="74">
        <v>0.6</v>
      </c>
      <c r="U131" s="74">
        <v>0.6</v>
      </c>
      <c r="V131" s="74">
        <v>0.6</v>
      </c>
      <c r="W131" s="74">
        <v>0.6</v>
      </c>
      <c r="X131" s="74">
        <v>0.6</v>
      </c>
      <c r="Y131" s="74">
        <v>0.6</v>
      </c>
      <c r="Z131" s="74">
        <v>0.6</v>
      </c>
      <c r="AA131" s="74">
        <v>0.6</v>
      </c>
      <c r="AB131" s="74">
        <v>0.6</v>
      </c>
      <c r="AC131" s="74">
        <v>0.6</v>
      </c>
      <c r="AD131" s="74">
        <v>0.6</v>
      </c>
      <c r="AE131" s="74">
        <v>0.6</v>
      </c>
      <c r="AF131" s="74">
        <v>0.6</v>
      </c>
      <c r="AG131" s="74">
        <v>0.6</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79200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79200</v>
      </c>
      <c r="AH133" s="63"/>
    </row>
    <row r="134" spans="1:40" s="21" customFormat="1" x14ac:dyDescent="0.3">
      <c r="A134" s="66" t="s">
        <v>11</v>
      </c>
      <c r="B134" s="70"/>
      <c r="C134" s="70">
        <v>44844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44844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282000</v>
      </c>
      <c r="J5" t="s">
        <v>4</v>
      </c>
      <c r="K5" s="1">
        <v>0</v>
      </c>
      <c r="S5" s="120"/>
      <c r="T5" s="120"/>
      <c r="U5" s="120"/>
      <c r="V5" s="120"/>
      <c r="W5" s="120"/>
      <c r="X5" s="120"/>
      <c r="Y5" s="120"/>
      <c r="Z5" s="120"/>
    </row>
    <row r="6" spans="1:27" x14ac:dyDescent="0.35">
      <c r="A6" t="s">
        <v>8</v>
      </c>
      <c r="B6" s="1">
        <v>1880000</v>
      </c>
      <c r="J6" t="s">
        <v>8</v>
      </c>
      <c r="K6" s="1">
        <v>1480000</v>
      </c>
      <c r="S6" s="120"/>
      <c r="T6" s="120"/>
      <c r="U6" s="120"/>
      <c r="V6" s="120"/>
      <c r="W6" s="120"/>
      <c r="X6" s="120"/>
      <c r="Y6" s="120"/>
      <c r="Z6" s="120"/>
      <c r="AA6" s="18"/>
    </row>
    <row r="7" spans="1:27" x14ac:dyDescent="0.35">
      <c r="A7" t="s">
        <v>9</v>
      </c>
      <c r="B7" s="1">
        <v>3149000</v>
      </c>
      <c r="J7" t="s">
        <v>9</v>
      </c>
      <c r="K7" s="1">
        <v>0</v>
      </c>
      <c r="S7" s="120"/>
      <c r="T7" s="120"/>
      <c r="U7" s="120"/>
      <c r="V7" s="120"/>
      <c r="W7" s="120"/>
      <c r="X7" s="120"/>
      <c r="Y7" s="120"/>
      <c r="Z7" s="120"/>
      <c r="AA7" s="18"/>
    </row>
    <row r="8" spans="1:27" x14ac:dyDescent="0.35">
      <c r="A8" t="s">
        <v>7</v>
      </c>
      <c r="B8" s="1">
        <v>564000</v>
      </c>
      <c r="J8" t="s">
        <v>7</v>
      </c>
      <c r="K8" s="1">
        <v>6520000</v>
      </c>
      <c r="S8" s="120"/>
      <c r="T8" s="120"/>
      <c r="U8" s="120"/>
      <c r="V8" s="120"/>
      <c r="W8" s="120"/>
      <c r="X8" s="120"/>
      <c r="Y8" s="120"/>
      <c r="Z8" s="120"/>
    </row>
    <row r="9" spans="1:27" x14ac:dyDescent="0.35">
      <c r="A9" t="s">
        <v>3</v>
      </c>
      <c r="B9" s="1">
        <v>2279000</v>
      </c>
      <c r="J9" t="s">
        <v>3</v>
      </c>
      <c r="K9" s="1">
        <v>300000</v>
      </c>
      <c r="S9" s="120"/>
      <c r="T9" s="120"/>
      <c r="U9" s="120"/>
      <c r="V9" s="120"/>
      <c r="W9" s="120"/>
      <c r="X9" s="120"/>
      <c r="Y9" s="120"/>
      <c r="Z9" s="120"/>
    </row>
    <row r="10" spans="1:27" x14ac:dyDescent="0.35">
      <c r="A10" t="s">
        <v>6</v>
      </c>
      <c r="B10" s="1">
        <v>2820000</v>
      </c>
      <c r="J10" t="s">
        <v>6</v>
      </c>
      <c r="K10" s="1">
        <v>60000</v>
      </c>
      <c r="S10" s="120"/>
      <c r="T10" s="120"/>
      <c r="U10" s="120"/>
      <c r="V10" s="120"/>
      <c r="W10" s="120"/>
      <c r="X10" s="120"/>
      <c r="Y10" s="120"/>
      <c r="Z10" s="120"/>
    </row>
    <row r="11" spans="1:27" x14ac:dyDescent="0.35">
      <c r="A11" t="s">
        <v>5</v>
      </c>
      <c r="B11" s="1">
        <v>4230000</v>
      </c>
      <c r="J11" t="s">
        <v>5</v>
      </c>
      <c r="K11" s="1">
        <v>0</v>
      </c>
      <c r="S11" s="120"/>
      <c r="T11" s="120"/>
      <c r="U11" s="120"/>
      <c r="V11" s="120"/>
      <c r="W11" s="120"/>
      <c r="X11" s="120"/>
      <c r="Y11" s="120"/>
      <c r="Z11" s="120"/>
    </row>
    <row r="12" spans="1:27" x14ac:dyDescent="0.35">
      <c r="A12" t="s">
        <v>59</v>
      </c>
      <c r="B12" s="1">
        <v>1222000</v>
      </c>
      <c r="J12" t="s">
        <v>59</v>
      </c>
      <c r="K12" s="1">
        <v>300000</v>
      </c>
    </row>
    <row r="13" spans="1:27" x14ac:dyDescent="0.35">
      <c r="A13" t="s">
        <v>10</v>
      </c>
      <c r="B13" s="1">
        <v>0</v>
      </c>
      <c r="J13" t="s">
        <v>10</v>
      </c>
      <c r="K13" s="1">
        <v>7600000</v>
      </c>
    </row>
    <row r="14" spans="1:27" x14ac:dyDescent="0.35">
      <c r="A14" t="s">
        <v>63</v>
      </c>
      <c r="B14" s="1">
        <v>470000</v>
      </c>
      <c r="J14" t="s">
        <v>63</v>
      </c>
      <c r="K14" s="1">
        <v>1200000</v>
      </c>
    </row>
    <row r="15" spans="1:27" x14ac:dyDescent="0.35">
      <c r="A15" s="12" t="s">
        <v>64</v>
      </c>
      <c r="B15" s="13">
        <v>16896000</v>
      </c>
      <c r="J15" s="12" t="s">
        <v>64</v>
      </c>
      <c r="K15" s="13">
        <v>17460000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513696</v>
      </c>
      <c r="J22" t="s">
        <v>4</v>
      </c>
      <c r="K22" s="1">
        <v>0</v>
      </c>
      <c r="S22" s="120"/>
      <c r="T22" s="120"/>
      <c r="U22" s="120"/>
      <c r="V22" s="120"/>
      <c r="W22" s="120"/>
      <c r="X22" s="120"/>
      <c r="Y22" s="120"/>
      <c r="Z22" s="120"/>
    </row>
    <row r="23" spans="1:26" x14ac:dyDescent="0.35">
      <c r="A23" t="s">
        <v>8</v>
      </c>
      <c r="B23" s="1">
        <v>3424640</v>
      </c>
      <c r="J23" t="s">
        <v>8</v>
      </c>
      <c r="K23" s="1">
        <v>2463884</v>
      </c>
      <c r="S23" s="120"/>
      <c r="T23" s="120"/>
      <c r="U23" s="120"/>
      <c r="V23" s="120"/>
      <c r="W23" s="120"/>
      <c r="X23" s="120"/>
      <c r="Y23" s="120"/>
      <c r="Z23" s="120"/>
    </row>
    <row r="24" spans="1:26" ht="14.5" customHeight="1" x14ac:dyDescent="0.35">
      <c r="A24" t="s">
        <v>9</v>
      </c>
      <c r="B24" s="1">
        <v>5736272</v>
      </c>
      <c r="J24" t="s">
        <v>9</v>
      </c>
      <c r="K24" s="1">
        <v>0</v>
      </c>
      <c r="S24" s="120"/>
      <c r="T24" s="120"/>
      <c r="U24" s="120"/>
      <c r="V24" s="120"/>
      <c r="W24" s="120"/>
      <c r="X24" s="120"/>
      <c r="Y24" s="120"/>
      <c r="Z24" s="120"/>
    </row>
    <row r="25" spans="1:26" x14ac:dyDescent="0.35">
      <c r="A25" t="s">
        <v>7</v>
      </c>
      <c r="B25" s="1">
        <v>1027392</v>
      </c>
      <c r="J25" t="s">
        <v>7</v>
      </c>
      <c r="K25" s="1">
        <v>11985533</v>
      </c>
      <c r="S25" s="120"/>
      <c r="T25" s="120"/>
      <c r="U25" s="120"/>
      <c r="V25" s="120"/>
      <c r="W25" s="120"/>
      <c r="X25" s="120"/>
      <c r="Y25" s="120"/>
      <c r="Z25" s="120"/>
    </row>
    <row r="26" spans="1:26" ht="14.5" customHeight="1" x14ac:dyDescent="0.35">
      <c r="A26" t="s">
        <v>3</v>
      </c>
      <c r="B26" s="1">
        <v>4151465</v>
      </c>
      <c r="J26" t="s">
        <v>3</v>
      </c>
      <c r="K26" s="1">
        <v>501900</v>
      </c>
      <c r="S26" s="120"/>
      <c r="T26" s="120"/>
      <c r="U26" s="120"/>
      <c r="V26" s="120"/>
      <c r="W26" s="120"/>
      <c r="X26" s="120"/>
      <c r="Y26" s="120"/>
      <c r="Z26" s="120"/>
    </row>
    <row r="27" spans="1:26" x14ac:dyDescent="0.35">
      <c r="A27" t="s">
        <v>6</v>
      </c>
      <c r="B27" s="1">
        <v>5136960</v>
      </c>
      <c r="J27" t="s">
        <v>6</v>
      </c>
      <c r="K27" s="1">
        <v>136469</v>
      </c>
      <c r="S27" s="120"/>
      <c r="T27" s="120"/>
      <c r="U27" s="120"/>
      <c r="V27" s="120"/>
      <c r="W27" s="120"/>
      <c r="X27" s="120"/>
      <c r="Y27" s="120"/>
      <c r="Z27" s="120"/>
    </row>
    <row r="28" spans="1:26" x14ac:dyDescent="0.35">
      <c r="A28" t="s">
        <v>5</v>
      </c>
      <c r="B28" s="1">
        <v>7705440</v>
      </c>
      <c r="J28" t="s">
        <v>5</v>
      </c>
      <c r="K28" s="1">
        <v>0</v>
      </c>
      <c r="S28" s="120"/>
      <c r="T28" s="120"/>
      <c r="U28" s="120"/>
      <c r="V28" s="120"/>
      <c r="W28" s="120"/>
      <c r="X28" s="120"/>
      <c r="Y28" s="120"/>
      <c r="Z28" s="120"/>
    </row>
    <row r="29" spans="1:26" x14ac:dyDescent="0.35">
      <c r="A29" t="s">
        <v>59</v>
      </c>
      <c r="B29" s="1">
        <v>2226016</v>
      </c>
      <c r="J29" t="s">
        <v>59</v>
      </c>
      <c r="K29" s="1">
        <v>682346</v>
      </c>
    </row>
    <row r="30" spans="1:26" x14ac:dyDescent="0.35">
      <c r="A30" t="s">
        <v>10</v>
      </c>
      <c r="B30" s="1">
        <v>0</v>
      </c>
      <c r="J30" t="s">
        <v>10</v>
      </c>
      <c r="K30" s="1">
        <v>17253800</v>
      </c>
    </row>
    <row r="31" spans="1:26" x14ac:dyDescent="0.35">
      <c r="A31" t="s">
        <v>63</v>
      </c>
      <c r="B31" s="1">
        <v>856160</v>
      </c>
      <c r="J31" t="s">
        <v>63</v>
      </c>
      <c r="K31" s="1">
        <v>2729383</v>
      </c>
    </row>
    <row r="32" spans="1:26" x14ac:dyDescent="0.35">
      <c r="A32" s="12" t="s">
        <v>64</v>
      </c>
      <c r="B32" s="13">
        <v>30778041</v>
      </c>
      <c r="J32" s="12" t="s">
        <v>64</v>
      </c>
      <c r="K32" s="13">
        <v>35753315</v>
      </c>
    </row>
    <row r="35" spans="1:15" x14ac:dyDescent="0.35">
      <c r="B35" t="s">
        <v>66</v>
      </c>
      <c r="C35" t="s">
        <v>67</v>
      </c>
      <c r="D35" t="s">
        <v>23</v>
      </c>
      <c r="H35" t="s">
        <v>67</v>
      </c>
      <c r="I35" t="s">
        <v>23</v>
      </c>
    </row>
    <row r="36" spans="1:15" x14ac:dyDescent="0.35">
      <c r="A36" t="s">
        <v>106</v>
      </c>
      <c r="B36" s="14">
        <v>34356000</v>
      </c>
      <c r="C36" s="14">
        <v>16896000</v>
      </c>
      <c r="D36" s="14">
        <v>17460000</v>
      </c>
      <c r="G36" t="s">
        <v>106</v>
      </c>
      <c r="H36" s="15">
        <v>0.49179182675515193</v>
      </c>
      <c r="I36" s="15">
        <v>0.50820817324484802</v>
      </c>
    </row>
    <row r="37" spans="1:15" x14ac:dyDescent="0.35">
      <c r="A37" t="s">
        <v>105</v>
      </c>
      <c r="B37" s="14">
        <v>66531356</v>
      </c>
      <c r="C37" s="14">
        <v>30778041</v>
      </c>
      <c r="D37" s="14">
        <v>35753315</v>
      </c>
      <c r="G37" t="s">
        <v>105</v>
      </c>
      <c r="H37" s="15">
        <v>0.46260955510962382</v>
      </c>
      <c r="I37" s="15">
        <v>0.53739044489037624</v>
      </c>
    </row>
    <row r="38" spans="1:15" x14ac:dyDescent="0.35">
      <c r="O38" s="17">
        <v>21451989000000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924.05</v>
      </c>
      <c r="J11" s="19"/>
      <c r="K11" s="19"/>
      <c r="L11" s="19"/>
      <c r="M11" s="19"/>
      <c r="N11" s="19"/>
      <c r="O11" s="19"/>
      <c r="P11" s="19"/>
    </row>
    <row r="12" spans="1:16" ht="14.5" customHeight="1" thickBot="1" x14ac:dyDescent="0.35">
      <c r="A12" s="19"/>
      <c r="B12" s="19"/>
      <c r="C12" s="19"/>
      <c r="D12" s="19"/>
      <c r="E12" s="19"/>
      <c r="F12" s="19"/>
      <c r="G12" s="44" t="s">
        <v>72</v>
      </c>
      <c r="H12" s="45" t="s">
        <v>73</v>
      </c>
      <c r="I12" s="46">
        <v>4653370</v>
      </c>
      <c r="J12" s="19"/>
      <c r="K12" s="19"/>
      <c r="L12" s="19"/>
      <c r="M12" s="19"/>
      <c r="N12" s="19"/>
      <c r="O12" s="19"/>
      <c r="P12" s="19"/>
    </row>
    <row r="13" spans="1:16" ht="14.5" customHeight="1" thickBot="1" x14ac:dyDescent="0.35">
      <c r="A13" s="19"/>
      <c r="B13" s="19"/>
      <c r="C13" s="19"/>
      <c r="D13" s="19"/>
      <c r="E13" s="19"/>
      <c r="F13" s="19"/>
      <c r="G13" s="44" t="s">
        <v>74</v>
      </c>
      <c r="H13" s="45" t="s">
        <v>73</v>
      </c>
      <c r="I13" s="46">
        <v>13012925</v>
      </c>
      <c r="J13" s="19"/>
      <c r="K13" s="19"/>
      <c r="L13" s="19"/>
      <c r="M13" s="19"/>
      <c r="N13" s="19"/>
      <c r="O13" s="19"/>
      <c r="P13" s="19"/>
    </row>
    <row r="14" spans="1:16" ht="14.5" customHeight="1" thickBot="1" x14ac:dyDescent="0.35">
      <c r="A14" s="19"/>
      <c r="B14" s="19"/>
      <c r="C14" s="19"/>
      <c r="D14" s="19"/>
      <c r="E14" s="19"/>
      <c r="F14" s="19"/>
      <c r="G14" s="44" t="s">
        <v>75</v>
      </c>
      <c r="H14" s="45" t="s">
        <v>76</v>
      </c>
      <c r="I14" s="47">
        <v>72</v>
      </c>
      <c r="J14" s="19"/>
      <c r="K14" s="19"/>
      <c r="L14" s="19"/>
      <c r="M14" s="19"/>
      <c r="N14" s="19"/>
      <c r="O14" s="19"/>
      <c r="P14" s="19"/>
    </row>
    <row r="15" spans="1:16" ht="14.5" customHeight="1" thickBot="1" x14ac:dyDescent="0.35">
      <c r="A15" s="19"/>
      <c r="B15" s="19"/>
      <c r="C15" s="19"/>
      <c r="D15" s="19"/>
      <c r="E15" s="19"/>
      <c r="F15" s="19"/>
      <c r="G15" s="44" t="s">
        <v>77</v>
      </c>
      <c r="H15" s="45" t="s">
        <v>60</v>
      </c>
      <c r="I15" s="48">
        <v>206.04516763494192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2.121</v>
      </c>
      <c r="F40" s="78">
        <v>2.2624</v>
      </c>
      <c r="G40" s="78">
        <v>2.4037999999999999</v>
      </c>
      <c r="H40" s="78">
        <v>2.5451999999999999</v>
      </c>
      <c r="I40" s="78">
        <v>2.6865999999999999</v>
      </c>
      <c r="J40" s="54">
        <v>2.8279999999999998</v>
      </c>
      <c r="K40" s="78">
        <v>2.9693999999999998</v>
      </c>
      <c r="L40" s="78">
        <v>3.1107999999999998</v>
      </c>
      <c r="M40" s="78">
        <v>3.2521999999999998</v>
      </c>
      <c r="N40" s="78">
        <v>3.3935999999999997</v>
      </c>
      <c r="O40" s="78">
        <v>3.5349999999999997</v>
      </c>
      <c r="P40" s="19"/>
    </row>
    <row r="41" spans="1:16" x14ac:dyDescent="0.3">
      <c r="A41" s="19"/>
      <c r="B41" s="19"/>
      <c r="C41" s="55">
        <v>-0.2</v>
      </c>
      <c r="D41" s="56">
        <v>41860.800000000003</v>
      </c>
      <c r="E41" s="90">
        <v>0.33450987323872527</v>
      </c>
      <c r="F41" s="90">
        <v>0.42347719812130702</v>
      </c>
      <c r="G41" s="90">
        <v>0.51244452300388876</v>
      </c>
      <c r="H41" s="90">
        <v>0.60141184788647051</v>
      </c>
      <c r="I41" s="90">
        <v>0.69037917276905203</v>
      </c>
      <c r="J41" s="90">
        <v>0.77934649765163377</v>
      </c>
      <c r="K41" s="90">
        <v>0.86831382253421552</v>
      </c>
      <c r="L41" s="90">
        <v>0.95728114741679704</v>
      </c>
      <c r="M41" s="90">
        <v>1.0462484722993786</v>
      </c>
      <c r="N41" s="90">
        <v>1.1352157971819605</v>
      </c>
      <c r="O41" s="90">
        <v>1.2241831220645421</v>
      </c>
      <c r="P41" s="19"/>
    </row>
    <row r="42" spans="1:16" x14ac:dyDescent="0.3">
      <c r="A42" s="19"/>
      <c r="B42" s="19"/>
      <c r="C42" s="55">
        <v>-0.15</v>
      </c>
      <c r="D42" s="56">
        <v>52326</v>
      </c>
      <c r="E42" s="90">
        <v>0.66813734154840665</v>
      </c>
      <c r="F42" s="90">
        <v>0.77934649765163355</v>
      </c>
      <c r="G42" s="90">
        <v>0.89055565375486068</v>
      </c>
      <c r="H42" s="90">
        <v>1.0017648098580878</v>
      </c>
      <c r="I42" s="90">
        <v>1.1129739659613147</v>
      </c>
      <c r="J42" s="90">
        <v>1.2241831220645421</v>
      </c>
      <c r="K42" s="90">
        <v>1.335392278167769</v>
      </c>
      <c r="L42" s="90">
        <v>1.4466014342709963</v>
      </c>
      <c r="M42" s="90">
        <v>1.5578105903742232</v>
      </c>
      <c r="N42" s="90">
        <v>1.6690197464774501</v>
      </c>
      <c r="O42" s="90">
        <v>1.7802289025806775</v>
      </c>
      <c r="P42" s="19"/>
    </row>
    <row r="43" spans="1:16" x14ac:dyDescent="0.3">
      <c r="A43" s="19"/>
      <c r="B43" s="19"/>
      <c r="C43" s="55">
        <v>-0.1</v>
      </c>
      <c r="D43" s="56">
        <v>61560</v>
      </c>
      <c r="E43" s="90">
        <v>0.96251451946871369</v>
      </c>
      <c r="F43" s="90">
        <v>1.0933488207666282</v>
      </c>
      <c r="G43" s="90">
        <v>1.2241831220645421</v>
      </c>
      <c r="H43" s="90">
        <v>1.3550174233624563</v>
      </c>
      <c r="I43" s="90">
        <v>1.4858517246603706</v>
      </c>
      <c r="J43" s="90">
        <v>1.6166860259582849</v>
      </c>
      <c r="K43" s="90">
        <v>1.7475203272561992</v>
      </c>
      <c r="L43" s="90">
        <v>1.8783546285541135</v>
      </c>
      <c r="M43" s="90">
        <v>2.0091889298520273</v>
      </c>
      <c r="N43" s="90">
        <v>2.1400232311499416</v>
      </c>
      <c r="O43" s="90">
        <v>2.2708575324478559</v>
      </c>
      <c r="P43" s="19"/>
    </row>
    <row r="44" spans="1:16" x14ac:dyDescent="0.3">
      <c r="A44" s="19"/>
      <c r="B44" s="19"/>
      <c r="C44" s="55">
        <v>-0.05</v>
      </c>
      <c r="D44" s="56">
        <v>68400</v>
      </c>
      <c r="E44" s="90">
        <v>1.1805716882985706</v>
      </c>
      <c r="F44" s="90">
        <v>1.3259431341851422</v>
      </c>
      <c r="G44" s="90">
        <v>1.4713145800717133</v>
      </c>
      <c r="H44" s="90">
        <v>1.6166860259582849</v>
      </c>
      <c r="I44" s="90">
        <v>1.7620574718448565</v>
      </c>
      <c r="J44" s="90">
        <v>1.9074289177314272</v>
      </c>
      <c r="K44" s="90">
        <v>2.0528003636179988</v>
      </c>
      <c r="L44" s="90">
        <v>2.1981718095045699</v>
      </c>
      <c r="M44" s="90">
        <v>2.3435432553911415</v>
      </c>
      <c r="N44" s="90">
        <v>2.4889147012777131</v>
      </c>
      <c r="O44" s="90">
        <v>2.6342861471642842</v>
      </c>
      <c r="P44" s="19"/>
    </row>
    <row r="45" spans="1:16" x14ac:dyDescent="0.3">
      <c r="A45" s="19"/>
      <c r="B45" s="19"/>
      <c r="C45" s="51" t="s">
        <v>86</v>
      </c>
      <c r="D45" s="57">
        <v>72000</v>
      </c>
      <c r="E45" s="90">
        <v>1.2953386192616536</v>
      </c>
      <c r="F45" s="90">
        <v>1.448361193879097</v>
      </c>
      <c r="G45" s="90">
        <v>1.6013837684965408</v>
      </c>
      <c r="H45" s="90">
        <v>1.7544063431139842</v>
      </c>
      <c r="I45" s="90">
        <v>1.9074289177314272</v>
      </c>
      <c r="J45" s="90">
        <v>2.060451492348871</v>
      </c>
      <c r="K45" s="90">
        <v>2.2134740669663144</v>
      </c>
      <c r="L45" s="90">
        <v>2.3664966415837578</v>
      </c>
      <c r="M45" s="90">
        <v>2.5195192162012017</v>
      </c>
      <c r="N45" s="90">
        <v>2.6725417908186451</v>
      </c>
      <c r="O45" s="90">
        <v>2.8255643654360885</v>
      </c>
      <c r="P45" s="19"/>
    </row>
    <row r="46" spans="1:16" ht="14.5" customHeight="1" x14ac:dyDescent="0.3">
      <c r="A46" s="19"/>
      <c r="B46" s="19"/>
      <c r="C46" s="55">
        <v>0.05</v>
      </c>
      <c r="D46" s="56">
        <v>75600</v>
      </c>
      <c r="E46" s="90">
        <v>1.4101055502247362</v>
      </c>
      <c r="F46" s="90">
        <v>1.5707792535730518</v>
      </c>
      <c r="G46" s="90">
        <v>1.7314529569213675</v>
      </c>
      <c r="H46" s="90">
        <v>1.8921266602696831</v>
      </c>
      <c r="I46" s="90">
        <v>2.0528003636179988</v>
      </c>
      <c r="J46" s="90">
        <v>2.2134740669663144</v>
      </c>
      <c r="K46" s="90">
        <v>2.3741477703146305</v>
      </c>
      <c r="L46" s="90">
        <v>2.5348214736629462</v>
      </c>
      <c r="M46" s="90">
        <v>2.6954951770112618</v>
      </c>
      <c r="N46" s="90">
        <v>2.8561688803595775</v>
      </c>
      <c r="O46" s="90">
        <v>3.0168425837078932</v>
      </c>
      <c r="P46" s="19"/>
    </row>
    <row r="47" spans="1:16" x14ac:dyDescent="0.3">
      <c r="A47" s="19"/>
      <c r="B47" s="19"/>
      <c r="C47" s="55">
        <v>0.1</v>
      </c>
      <c r="D47" s="56">
        <v>83160</v>
      </c>
      <c r="E47" s="90">
        <v>1.6511161052472096</v>
      </c>
      <c r="F47" s="90">
        <v>1.827857178930357</v>
      </c>
      <c r="G47" s="90">
        <v>2.0045982526135044</v>
      </c>
      <c r="H47" s="90">
        <v>2.1813393262966514</v>
      </c>
      <c r="I47" s="90">
        <v>2.3580803999797988</v>
      </c>
      <c r="J47" s="90">
        <v>2.5348214736629462</v>
      </c>
      <c r="K47" s="90">
        <v>2.7115625473460931</v>
      </c>
      <c r="L47" s="90">
        <v>2.8883036210292405</v>
      </c>
      <c r="M47" s="90">
        <v>3.0650446947123884</v>
      </c>
      <c r="N47" s="90">
        <v>3.2417857683955349</v>
      </c>
      <c r="O47" s="90">
        <v>3.4185268420786823</v>
      </c>
      <c r="P47" s="19"/>
    </row>
    <row r="48" spans="1:16" x14ac:dyDescent="0.3">
      <c r="A48" s="19"/>
      <c r="B48" s="19"/>
      <c r="C48" s="55">
        <v>0.15</v>
      </c>
      <c r="D48" s="56">
        <v>95634</v>
      </c>
      <c r="E48" s="90">
        <v>2.0487835210342911</v>
      </c>
      <c r="F48" s="90">
        <v>2.2520357557699104</v>
      </c>
      <c r="G48" s="90">
        <v>2.4552879905055298</v>
      </c>
      <c r="H48" s="90">
        <v>2.6585402252411492</v>
      </c>
      <c r="I48" s="90">
        <v>2.8617924599767686</v>
      </c>
      <c r="J48" s="90">
        <v>3.0650446947123884</v>
      </c>
      <c r="K48" s="90">
        <v>3.2682969294480069</v>
      </c>
      <c r="L48" s="90">
        <v>3.4715491641836271</v>
      </c>
      <c r="M48" s="90">
        <v>3.6748013989192456</v>
      </c>
      <c r="N48" s="90">
        <v>3.8780536336548659</v>
      </c>
      <c r="O48" s="90">
        <v>4.0813058683904844</v>
      </c>
      <c r="P48" s="19"/>
    </row>
    <row r="49" spans="1:16" ht="14.5" thickBot="1" x14ac:dyDescent="0.35">
      <c r="A49" s="19"/>
      <c r="B49" s="19"/>
      <c r="C49" s="55">
        <v>0.2</v>
      </c>
      <c r="D49" s="58">
        <v>114760.8</v>
      </c>
      <c r="E49" s="90">
        <v>2.6585402252411492</v>
      </c>
      <c r="F49" s="90">
        <v>2.9024429069238926</v>
      </c>
      <c r="G49" s="90">
        <v>3.1463455886066365</v>
      </c>
      <c r="H49" s="90">
        <v>3.3902482702893799</v>
      </c>
      <c r="I49" s="90">
        <v>3.6341509519721225</v>
      </c>
      <c r="J49" s="90">
        <v>3.8780536336548659</v>
      </c>
      <c r="K49" s="90">
        <v>4.1219563153376093</v>
      </c>
      <c r="L49" s="90">
        <v>4.3658589970203527</v>
      </c>
      <c r="M49" s="90">
        <v>4.6097616787030962</v>
      </c>
      <c r="N49" s="90">
        <v>4.8536643603858396</v>
      </c>
      <c r="O49" s="90">
        <v>5.0975670420685812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2025-12-02T14:50:48Z</dcterms:modified>
</cp:coreProperties>
</file>