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7F38CA9F-FB0D-4F28-B8AC-B6AD511D680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<sst xmlns="http://schemas.openxmlformats.org/spreadsheetml/2006/main" count="236" uniqueCount="135">
  <si>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</si>
  <si>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</si>
  <si>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</si>
  <si>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</si>
  <si>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</si>
  <si>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</si>
  <si>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</si>
  <si>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</si>
  <si>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</si>
  <si>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</si>
  <si>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</si>
  <si>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</si>
  <si>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</si>
  <si>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</si>
  <si>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</si>
  <si>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</si>
  <si>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</si>
  <si>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</si>
  <si>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</si>
  <si>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</si>
  <si>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</si>
  <si>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</si>
  <si>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</si>
  <si>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</si>
  <si>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</si>
  <si>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</si>
  <si>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</si>
  <si>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</si>
  <si>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</si>
  <si>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</si>
  <si>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</si>
  <si>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</si>
  <si>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</si>
  <si>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</si>
  <si>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</si>
  <si>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</si>
  <si>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</si>
  <si>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</si>
  <si>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</si>
  <si>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</si>
  <si>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</si>
  <si>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</si>
  <si>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</si>
  <si>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</si>
  <si>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</si>
  <si>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</si>
  <si>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</si>
  <si>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</si>
  <si>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</si>
  <si>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</si>
  <si>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</si>
  <si>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</si>
  <si>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</si>
  <si>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</si>
  <si>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</si>
  <si>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</si>
  <si>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</si>
  <si>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</si>
  <si>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</si>
  <si>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</si>
  <si>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</si>
  <si>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</si>
  <si>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</si>
  <si>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</si>
  <si>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</si>
  <si>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</si>
  <si>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</si>
  <si>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</si>
  <si>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</si>
  <si>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</si>
  <si>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</si>
  <si>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</si>
  <si>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</si>
  <si>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</si>
  <si>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</si>
  <si>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</si>
  <si>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</si>
  <si>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</si>
  <si>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</si>
  <si>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</si>
  <si>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</si>
  <si>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</si>
  <si>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</si>
  <si>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</si>
  <si>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</si>
  <si>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</si>
  <si>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</si>
  <si>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</si>
  <si>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</si>
  <si>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</si>
  <si>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</si>
  <si>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</si>
  <si>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</si>
  <si>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</si>
  <si>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</si>
  <si>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</si>
  <si>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</si>
  <si>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</si>
  <si>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</si>
  <si>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</si>
  <si>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</si>
  <si>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</si>
  <si>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</si>
  <si>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PITAHAYA AMARILLA HUILA ACEVEDO</t>
  </si>
  <si>
    <t>Premio ALIDE 2025 a la Gestión y Modernización Tecnológica – Por el aplicativo Decision.</t>
  </si>
  <si>
    <t>2025 Q3</t>
  </si>
  <si>
    <t>2018 Q3</t>
  </si>
  <si>
    <t>Material de propagacion: Colino/Plántula // Distancia de siembra: 1,2 x 3 // Densidad de siembra - Plantas/Ha.: 2.778 // Duracion del ciclo: 15 años // Productividad/Ha/Ciclo: 76.500 kg // Inicio de Produccion desde la siembra: año 3  // Duracion de la etapa productiva: 13 años // Productividad promedio en etapa productiva  // Cultivo asociado: NA // Productividad promedio etapa productiva: 11.115 kg // % Rendimiento 1ra. Calidad: 30 // % Rendimiento 2da. Calidad: 70 (40 segunda, 20 tercera y 10 cuarta) // Precio de venta ponderado por calidad: $6.826 // Valor Jornal: $80.132 // Otros: NA</t>
  </si>
  <si>
    <t>El presente documento corresponde a una actualización del documento PDF de la AgroGuía correspondiente a Pitahaya Amarilla Huila Acevedo publicada en la página web, y consta de las siguientes partes:</t>
  </si>
  <si>
    <t>- Flujo anualizado de los ingresos (precio y rendimiento) y los costos de producción para una hectárea de
Pitahaya Amarilla Huila Acevedo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</si>
  <si>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Pitahaya Amarilla Huila Acevedo.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</si>
  <si>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</si>
  <si>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</si>
  <si>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</si>
  <si>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</si>
  <si>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Pitahaya Amarilla Huila Acevedo. La participación se encuentra actualizada al 2025 Q3.</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</si>
  <si>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</si>
  <si>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</si>
  <si>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Pitahaya Amarilla Huila Acevedo, en lo que respecta a la mano de obra incluye actividades como la preparación del terreno, la siembra, el trazado y el ahoyado, entre otras, y ascienden a un total de $2,6 millones de pesos (equivalente a 32 jornales). En cuanto a los insumos, se incluyen los gastos relacionados con el material vegetal y las enmiendas, que en conjunto ascienden a  $0,3 millones.</t>
  </si>
  <si>
    <t>*** Los costos de sostenimiento del año 1 comprenden tanto los gastos relacionados con la mano de obra como aquellos asociados con los insumos necesarios desde el momento de la siembra de las plantas hasta finalizar el año 1. Para el caso de Pitahaya Amarilla Huila Acevedo, en lo que respecta a la mano de obra incluye actividades como la fertilización, riego, control de malezas, plagas y enfermedades, entre otras, y ascienden a un total de $36,4 millones de pesos (equivalente a 455 jornales). En cuanto a los insumos, se incluyen los fertilizantes, plaguicidas, transportes, entre otras, que en conjunto ascienden a  $11,3 millones.</t>
  </si>
  <si>
    <t>Nota 1: en caso de utilizar esta información para el desarrollo de otras publicaciones, por favor citar FINAGRO, "Agro Guía - Marcos de Referencia Agroeconómicos"</t>
  </si>
  <si>
    <t>Los costos totales del ciclo para esta actualización (2025 Q3) equivalen a $355,4 millones, en comparación con los costos del marco original que ascienden a $150,6 millones, (mes de publicación del marco: julio - 2018).
La rentabilidad actualizada (2025 Q3) bajó frente a la rentabilidad de la primera AgroGuía, pasando del 65,7% al 177,6%. Mientras que el crecimiento de los costos fue del 236,0%, el crecimiento de los ingresos fue del 224,7%.</t>
  </si>
  <si>
    <t>En cuanto a los costos de mano de obra de la AgroGuía actualizada, se destaca la participación de cosecha y beneficio seguido de tutorado, que representan el 36% y el 19% del costo total, respectivamente. En cuanto a los costos de insumos, se destaca la participación de fertilización seguido de cosecha y beneficio, que representan el 41% y el 29% del costo total, respectivamente.</t>
  </si>
  <si>
    <t>A continuación, se presenta la desagregación de los costos de mano de obra e insumos según las diferentes actividades vinculadas a la producción de PITAHAYA AMARILLA HUILA ACEVEDO</t>
  </si>
  <si>
    <t>En cuanto a los costos de mano de obra, se destaca la participación de cosecha y beneficio segido por tutorado que representan el 36% y el 19% del costo total, respectivamente. En cuanto a los costos de insumos, se destaca la participación de fertilización segido por cosecha y beneficio que representan el 40% y el 27% del costo total, respectivamente.</t>
  </si>
  <si>
    <t>En cuanto a los costos de mano de obra, se destaca la participación de cosecha y beneficio segido por tutorado que representan el 36% y el 19% del costo total, respectivamente. En cuanto a los costos de insumos, se destaca la participación de fertilización segido por cosecha y beneficio que representan el 41% y el 29% del costo total, respectivamente.</t>
  </si>
  <si>
    <t>En cuanto a los costos de mano de obra, se destaca la participación de cosecha y beneficio segido por tutorado que representan el 36% y el 19% del costo total, respectivamente.</t>
  </si>
  <si>
    <t>En cuanto a los costos de insumos, se destaca la participación de fertilización segido por cosecha y beneficio que representan el 41% y el 29% del costo total, respectivamente.</t>
  </si>
  <si>
    <t>En cuanto a los costos de insumos, se destaca la participación de fertilización segido por cosecha y beneficio que representan el 40% y el 27% del costo total, respectivamente.</t>
  </si>
  <si>
    <t>En cuanto a los costos de mano de obra, se destaca la participación de cosecha y beneficio segido por tutorado que representan el 36% y el 19% del costo total, respectivamente.En cuanto a los costos de insumos, se destaca la participación de fertilización segido por cosecha y beneficio que representan el 40% y el 27% del costo total, respectivamente.</t>
  </si>
  <si>
    <t>De acuerdo con el comportamiento histórico del sistema productivo, se efectuó un análisis de sensibilidad del margen de utilidad obtenido en la producción de PITAHAYA AMARILLA HUILA ACEVEDO, frente a diferentes escenarios de variación de precios de venta en finca y rendimientos probables (kg/ha).</t>
  </si>
  <si>
    <t>Con un precio ponderado de COP $ 6.826/kg y con un rendimiento por hectárea de 144.500 kg por ciclo; el margen de utilidad obtenido en la producción de 0 es del 64%.</t>
  </si>
  <si>
    <t>El precio mínimo ponderado para cubrir los costos de producción, con un rendimiento de 144.500 kg para todo el ciclo de producción, es COP $ 2.459/kg.</t>
  </si>
  <si>
    <t>El rendimiento mínimo por ha/ciclo para cubrir los costos de producción, con un precio ponderado de COP $ 6.826, es de 52.059 kg/ha para todo el ciclo.</t>
  </si>
  <si>
    <t>El siguiente cuadro presenta diferentes escenarios de rentabilidad para el sistema productivo de PITAHAYA AMARILLA HUILA ACEVEDO,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</si>
</sst>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329ABD59-C112-85DD-DD09-E91209E4EC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9FCD4389-2367-5C83-0CB4-9956DA6EFB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911766C5-088B-1B06-8563-2CF30AB5B05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AEB339BF-3771-CCC3-649C-436CC5ACBD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4110A001-03B8-205A-6F9D-F9324D3964E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AF15473-C3C3-88E0-993E-994E924C5EC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0D51A670-0D83-2F5E-CA9B-E9781A8FA67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7D699C57-92E5-76E7-A919-E60CDEAC13D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5B10EA3-6AEB-172E-FB3A-2F067721089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30595688-24A6-840C-92BB-2F48071A043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2564.2199999999998</v>
      </c>
      <c r="C7" s="22">
        <v>36437.17</v>
      </c>
      <c r="D7" s="22">
        <v>5769.5</v>
      </c>
      <c r="E7" s="22">
        <v>6131.63</v>
      </c>
      <c r="F7" s="22">
        <v>9139.1299999999992</v>
      </c>
      <c r="G7" s="22">
        <v>9139.1299999999992</v>
      </c>
      <c r="H7" s="22">
        <v>9139.1299999999992</v>
      </c>
      <c r="I7" s="22">
        <v>9139.1299999999992</v>
      </c>
      <c r="J7" s="22">
        <v>9139.1299999999992</v>
      </c>
      <c r="K7" s="22">
        <v>9139.1299999999992</v>
      </c>
      <c r="L7" s="22">
        <v>9139.1299999999992</v>
      </c>
      <c r="M7" s="22">
        <v>9139.1299999999992</v>
      </c>
      <c r="N7" s="22">
        <v>9139.1299999999992</v>
      </c>
      <c r="O7" s="22">
        <v>9139.1299999999992</v>
      </c>
      <c r="P7" s="22">
        <v>8337.1299999999992</v>
      </c>
      <c r="Q7" s="22">
        <v>8337.1299999999992</v>
      </c>
      <c r="R7" s="22">
        <v>0</v>
      </c>
      <c r="S7" s="22">
        <v>0</v>
      </c>
      <c r="T7" s="22">
        <v>0</v>
      </c>
      <c r="U7" s="22">
        <v>0</v>
      </c>
      <c r="V7" s="22">
        <v>0</v>
      </c>
      <c r="W7" s="22">
        <v>0</v>
      </c>
      <c r="X7" s="22">
        <v>0</v>
      </c>
      <c r="Y7" s="22">
        <v>0</v>
      </c>
      <c r="Z7" s="22">
        <v>0</v>
      </c>
      <c r="AA7" s="22">
        <v>0</v>
      </c>
      <c r="AB7" s="22">
        <v>0</v>
      </c>
      <c r="AC7" s="22">
        <v>0</v>
      </c>
      <c r="AD7" s="22">
        <v>0</v>
      </c>
      <c r="AE7" s="22">
        <v>0</v>
      </c>
      <c r="AF7" s="22">
        <v>0</v>
      </c>
      <c r="AG7" s="22">
        <v>158968.06</v>
      </c>
      <c r="AH7" s="23">
        <v>0.44733261635209787</v>
      </c>
    </row>
    <row r="8" spans="1:34" x14ac:dyDescent="0.3">
      <c r="A8" s="5" t="s">
        <v>101</v>
      </c>
      <c r="B8" s="22">
        <v>318.79000000000002</v>
      </c>
      <c r="C8" s="22">
        <v>11298.67</v>
      </c>
      <c r="D8" s="22">
        <v>6972.41</v>
      </c>
      <c r="E8" s="22">
        <v>9662.2099999999991</v>
      </c>
      <c r="F8" s="22">
        <v>14145.22</v>
      </c>
      <c r="G8" s="22">
        <v>14145.22</v>
      </c>
      <c r="H8" s="22">
        <v>14145.22</v>
      </c>
      <c r="I8" s="22">
        <v>14145.22</v>
      </c>
      <c r="J8" s="22">
        <v>14145.22</v>
      </c>
      <c r="K8" s="22">
        <v>14145.22</v>
      </c>
      <c r="L8" s="22">
        <v>14145.22</v>
      </c>
      <c r="M8" s="22">
        <v>14145.22</v>
      </c>
      <c r="N8" s="22">
        <v>14145.22</v>
      </c>
      <c r="O8" s="22">
        <v>14145.22</v>
      </c>
      <c r="P8" s="22">
        <v>13348.25</v>
      </c>
      <c r="Q8" s="22">
        <v>13348.25</v>
      </c>
      <c r="R8" s="22">
        <v>0</v>
      </c>
      <c r="S8" s="22">
        <v>0</v>
      </c>
      <c r="T8" s="22">
        <v>0</v>
      </c>
      <c r="U8" s="22">
        <v>0</v>
      </c>
      <c r="V8" s="22">
        <v>0</v>
      </c>
      <c r="W8" s="22">
        <v>0</v>
      </c>
      <c r="X8" s="22">
        <v>0</v>
      </c>
      <c r="Y8" s="22">
        <v>0</v>
      </c>
      <c r="Z8" s="22">
        <v>0</v>
      </c>
      <c r="AA8" s="22">
        <v>0</v>
      </c>
      <c r="AB8" s="22">
        <v>0</v>
      </c>
      <c r="AC8" s="22">
        <v>0</v>
      </c>
      <c r="AD8" s="22">
        <v>0</v>
      </c>
      <c r="AE8" s="22">
        <v>0</v>
      </c>
      <c r="AF8" s="22">
        <v>0</v>
      </c>
      <c r="AG8" s="22">
        <v>196400.75</v>
      </c>
      <c r="AH8" s="23">
        <v>0.55266738364790213</v>
      </c>
    </row>
    <row r="9" spans="1:34" x14ac:dyDescent="0.3">
      <c r="A9" s="9" t="s">
        <v>100</v>
      </c>
      <c r="B9" s="22">
        <v>2883.01</v>
      </c>
      <c r="C9" s="22">
        <v>47735.839999999997</v>
      </c>
      <c r="D9" s="22">
        <v>12741.91</v>
      </c>
      <c r="E9" s="22">
        <v>15793.84</v>
      </c>
      <c r="F9" s="22">
        <v>23284.34</v>
      </c>
      <c r="G9" s="22">
        <v>23284.34</v>
      </c>
      <c r="H9" s="22">
        <v>23284.34</v>
      </c>
      <c r="I9" s="22">
        <v>23284.34</v>
      </c>
      <c r="J9" s="22">
        <v>23284.34</v>
      </c>
      <c r="K9" s="22">
        <v>23284.34</v>
      </c>
      <c r="L9" s="22">
        <v>23284.34</v>
      </c>
      <c r="M9" s="22">
        <v>23284.34</v>
      </c>
      <c r="N9" s="22">
        <v>23284.34</v>
      </c>
      <c r="O9" s="22">
        <v>23284.34</v>
      </c>
      <c r="P9" s="22">
        <v>21685.38</v>
      </c>
      <c r="Q9" s="22">
        <v>21685.38</v>
      </c>
      <c r="R9" s="22">
        <v>0</v>
      </c>
      <c r="S9" s="22">
        <v>0</v>
      </c>
      <c r="T9" s="22">
        <v>0</v>
      </c>
      <c r="U9" s="22">
        <v>0</v>
      </c>
      <c r="V9" s="22">
        <v>0</v>
      </c>
      <c r="W9" s="22">
        <v>0</v>
      </c>
      <c r="X9" s="22">
        <v>0</v>
      </c>
      <c r="Y9" s="22">
        <v>0</v>
      </c>
      <c r="Z9" s="22">
        <v>0</v>
      </c>
      <c r="AA9" s="22">
        <v>0</v>
      </c>
      <c r="AB9" s="22">
        <v>0</v>
      </c>
      <c r="AC9" s="22">
        <v>0</v>
      </c>
      <c r="AD9" s="22">
        <v>0</v>
      </c>
      <c r="AE9" s="22">
        <v>0</v>
      </c>
      <c r="AF9" s="22">
        <v>0</v>
      </c>
      <c r="AG9" s="22">
        <v>355368.8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1350</v>
      </c>
      <c r="F11" s="24">
        <v>3600</v>
      </c>
      <c r="G11" s="24">
        <v>3600</v>
      </c>
      <c r="H11" s="24">
        <v>3600</v>
      </c>
      <c r="I11" s="24">
        <v>3600</v>
      </c>
      <c r="J11" s="24">
        <v>3600</v>
      </c>
      <c r="K11" s="24">
        <v>3600</v>
      </c>
      <c r="L11" s="24">
        <v>3600</v>
      </c>
      <c r="M11" s="24">
        <v>3600</v>
      </c>
      <c r="N11" s="24">
        <v>3600</v>
      </c>
      <c r="O11" s="24">
        <v>3600</v>
      </c>
      <c r="P11" s="24">
        <v>3000</v>
      </c>
      <c r="Q11" s="24">
        <v>3000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43350</v>
      </c>
      <c r="AH11" s="28"/>
    </row>
    <row r="12" spans="1:34" x14ac:dyDescent="0.3">
      <c r="A12" s="5" t="s">
        <v>19</v>
      </c>
      <c r="B12" s="24"/>
      <c r="C12" s="24">
        <v>0</v>
      </c>
      <c r="D12" s="24">
        <v>0</v>
      </c>
      <c r="E12" s="24">
        <v>1800</v>
      </c>
      <c r="F12" s="24">
        <v>4800</v>
      </c>
      <c r="G12" s="24">
        <v>4800</v>
      </c>
      <c r="H12" s="24">
        <v>4800</v>
      </c>
      <c r="I12" s="24">
        <v>4800</v>
      </c>
      <c r="J12" s="24">
        <v>4800</v>
      </c>
      <c r="K12" s="24">
        <v>4800</v>
      </c>
      <c r="L12" s="24">
        <v>4800</v>
      </c>
      <c r="M12" s="24">
        <v>4800</v>
      </c>
      <c r="N12" s="24">
        <v>4800</v>
      </c>
      <c r="O12" s="24">
        <v>4800</v>
      </c>
      <c r="P12" s="24">
        <v>2000</v>
      </c>
      <c r="Q12" s="24">
        <v>2000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53800</v>
      </c>
      <c r="AH12" s="28"/>
    </row>
    <row r="13" spans="1:34" x14ac:dyDescent="0.3">
      <c r="A13" s="5" t="s">
        <v>18</v>
      </c>
      <c r="B13" s="24"/>
      <c r="C13" s="24">
        <v>0</v>
      </c>
      <c r="D13" s="24">
        <v>0</v>
      </c>
      <c r="E13" s="24">
        <v>900</v>
      </c>
      <c r="F13" s="24">
        <v>2400</v>
      </c>
      <c r="G13" s="24">
        <v>2400</v>
      </c>
      <c r="H13" s="24">
        <v>2400</v>
      </c>
      <c r="I13" s="24">
        <v>2400</v>
      </c>
      <c r="J13" s="24">
        <v>2400</v>
      </c>
      <c r="K13" s="24">
        <v>2400</v>
      </c>
      <c r="L13" s="24">
        <v>2400</v>
      </c>
      <c r="M13" s="24">
        <v>2400</v>
      </c>
      <c r="N13" s="24">
        <v>2400</v>
      </c>
      <c r="O13" s="24">
        <v>2400</v>
      </c>
      <c r="P13" s="24">
        <v>4000</v>
      </c>
      <c r="Q13" s="24">
        <v>4000</v>
      </c>
      <c r="R13" s="24">
        <v>0</v>
      </c>
      <c r="S13" s="24">
        <v>0</v>
      </c>
      <c r="T13" s="24">
        <v>0</v>
      </c>
      <c r="U13" s="24">
        <v>0</v>
      </c>
      <c r="V13" s="24">
        <v>0</v>
      </c>
      <c r="W13" s="24">
        <v>0</v>
      </c>
      <c r="X13" s="24">
        <v>0</v>
      </c>
      <c r="Y13" s="24">
        <v>0</v>
      </c>
      <c r="Z13" s="24">
        <v>0</v>
      </c>
      <c r="AA13" s="24">
        <v>0</v>
      </c>
      <c r="AB13" s="24">
        <v>0</v>
      </c>
      <c r="AC13" s="24">
        <v>0</v>
      </c>
      <c r="AD13" s="24">
        <v>0</v>
      </c>
      <c r="AE13" s="24">
        <v>0</v>
      </c>
      <c r="AF13" s="24">
        <v>0</v>
      </c>
      <c r="AG13" s="24">
        <v>32900</v>
      </c>
      <c r="AH13" s="28"/>
    </row>
    <row r="14" spans="1:34" x14ac:dyDescent="0.3">
      <c r="A14" s="5" t="s">
        <v>17</v>
      </c>
      <c r="B14" s="24"/>
      <c r="C14" s="24">
        <v>0</v>
      </c>
      <c r="D14" s="24">
        <v>0</v>
      </c>
      <c r="E14" s="24">
        <v>450</v>
      </c>
      <c r="F14" s="24">
        <v>1200</v>
      </c>
      <c r="G14" s="24">
        <v>1200</v>
      </c>
      <c r="H14" s="24">
        <v>1200</v>
      </c>
      <c r="I14" s="24">
        <v>1200</v>
      </c>
      <c r="J14" s="24">
        <v>1200</v>
      </c>
      <c r="K14" s="24">
        <v>1200</v>
      </c>
      <c r="L14" s="24">
        <v>1200</v>
      </c>
      <c r="M14" s="24">
        <v>1200</v>
      </c>
      <c r="N14" s="24">
        <v>1200</v>
      </c>
      <c r="O14" s="24">
        <v>1200</v>
      </c>
      <c r="P14" s="24">
        <v>1000</v>
      </c>
      <c r="Q14" s="24">
        <v>1000</v>
      </c>
      <c r="R14" s="24">
        <v>0</v>
      </c>
      <c r="S14" s="24">
        <v>0</v>
      </c>
      <c r="T14" s="24">
        <v>0</v>
      </c>
      <c r="U14" s="24">
        <v>0</v>
      </c>
      <c r="V14" s="24">
        <v>0</v>
      </c>
      <c r="W14" s="24">
        <v>0</v>
      </c>
      <c r="X14" s="24">
        <v>0</v>
      </c>
      <c r="Y14" s="24">
        <v>0</v>
      </c>
      <c r="Z14" s="24">
        <v>0</v>
      </c>
      <c r="AA14" s="24">
        <v>0</v>
      </c>
      <c r="AB14" s="24">
        <v>0</v>
      </c>
      <c r="AC14" s="24">
        <v>0</v>
      </c>
      <c r="AD14" s="24">
        <v>0</v>
      </c>
      <c r="AE14" s="24">
        <v>0</v>
      </c>
      <c r="AF14" s="24">
        <v>0</v>
      </c>
      <c r="AG14" s="24">
        <v>14450</v>
      </c>
      <c r="AH14" s="28"/>
    </row>
    <row r="15" spans="1:34" x14ac:dyDescent="0.3">
      <c r="A15" s="5" t="s">
        <v>16</v>
      </c>
      <c r="B15" s="25"/>
      <c r="C15" s="25">
        <v>0</v>
      </c>
      <c r="D15" s="25">
        <v>0</v>
      </c>
      <c r="E15" s="25">
        <v>11.233000000000001</v>
      </c>
      <c r="F15" s="25">
        <v>11.233000000000001</v>
      </c>
      <c r="G15" s="25">
        <v>11.233000000000001</v>
      </c>
      <c r="H15" s="25">
        <v>11.233000000000001</v>
      </c>
      <c r="I15" s="25">
        <v>11.233000000000001</v>
      </c>
      <c r="J15" s="25">
        <v>11.233000000000001</v>
      </c>
      <c r="K15" s="25">
        <v>11.233000000000001</v>
      </c>
      <c r="L15" s="25">
        <v>11.233000000000001</v>
      </c>
      <c r="M15" s="25">
        <v>11.233000000000001</v>
      </c>
      <c r="N15" s="25">
        <v>11.233000000000001</v>
      </c>
      <c r="O15" s="25">
        <v>11.233000000000001</v>
      </c>
      <c r="P15" s="25">
        <v>11.233000000000001</v>
      </c>
      <c r="Q15" s="25">
        <v>11.233000000000001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11.233000000000001</v>
      </c>
      <c r="AH15" s="28"/>
    </row>
    <row r="16" spans="1:34" x14ac:dyDescent="0.3">
      <c r="A16" s="5" t="s">
        <v>15</v>
      </c>
      <c r="B16" s="25"/>
      <c r="C16" s="25">
        <v>0</v>
      </c>
      <c r="D16" s="25">
        <v>0</v>
      </c>
      <c r="E16" s="25">
        <v>6.74</v>
      </c>
      <c r="F16" s="25">
        <v>6.74</v>
      </c>
      <c r="G16" s="25">
        <v>6.74</v>
      </c>
      <c r="H16" s="25">
        <v>6.74</v>
      </c>
      <c r="I16" s="25">
        <v>6.74</v>
      </c>
      <c r="J16" s="25">
        <v>6.74</v>
      </c>
      <c r="K16" s="25">
        <v>6.74</v>
      </c>
      <c r="L16" s="25">
        <v>6.74</v>
      </c>
      <c r="M16" s="25">
        <v>6.74</v>
      </c>
      <c r="N16" s="25">
        <v>6.74</v>
      </c>
      <c r="O16" s="25">
        <v>6.74</v>
      </c>
      <c r="P16" s="25">
        <v>6.74</v>
      </c>
      <c r="Q16" s="25">
        <v>6.74</v>
      </c>
      <c r="R16" s="25">
        <v>0</v>
      </c>
      <c r="S16" s="25">
        <v>0</v>
      </c>
      <c r="T16" s="25">
        <v>0</v>
      </c>
      <c r="U16" s="25">
        <v>0</v>
      </c>
      <c r="V16" s="25">
        <v>0</v>
      </c>
      <c r="W16" s="25">
        <v>0</v>
      </c>
      <c r="X16" s="25">
        <v>0</v>
      </c>
      <c r="Y16" s="25">
        <v>0</v>
      </c>
      <c r="Z16" s="25">
        <v>0</v>
      </c>
      <c r="AA16" s="25">
        <v>0</v>
      </c>
      <c r="AB16" s="25">
        <v>0</v>
      </c>
      <c r="AC16" s="25">
        <v>0</v>
      </c>
      <c r="AD16" s="25">
        <v>0</v>
      </c>
      <c r="AE16" s="25">
        <v>0</v>
      </c>
      <c r="AF16" s="25">
        <v>0</v>
      </c>
      <c r="AG16" s="25">
        <v>6.74</v>
      </c>
      <c r="AH16" s="28"/>
    </row>
    <row r="17" spans="1:34" x14ac:dyDescent="0.3">
      <c r="A17" s="5" t="s">
        <v>14</v>
      </c>
      <c r="B17" s="25"/>
      <c r="C17" s="25">
        <v>0</v>
      </c>
      <c r="D17" s="25">
        <v>0</v>
      </c>
      <c r="E17" s="25">
        <v>3.37</v>
      </c>
      <c r="F17" s="25">
        <v>3.37</v>
      </c>
      <c r="G17" s="25">
        <v>3.37</v>
      </c>
      <c r="H17" s="25">
        <v>3.37</v>
      </c>
      <c r="I17" s="25">
        <v>3.37</v>
      </c>
      <c r="J17" s="25">
        <v>3.37</v>
      </c>
      <c r="K17" s="25">
        <v>3.37</v>
      </c>
      <c r="L17" s="25">
        <v>3.37</v>
      </c>
      <c r="M17" s="25">
        <v>3.37</v>
      </c>
      <c r="N17" s="25">
        <v>3.37</v>
      </c>
      <c r="O17" s="25">
        <v>3.37</v>
      </c>
      <c r="P17" s="25">
        <v>3.37</v>
      </c>
      <c r="Q17" s="25">
        <v>3.37</v>
      </c>
      <c r="R17" s="25">
        <v>0</v>
      </c>
      <c r="S17" s="25">
        <v>0</v>
      </c>
      <c r="T17" s="25">
        <v>0</v>
      </c>
      <c r="U17" s="25">
        <v>0</v>
      </c>
      <c r="V17" s="25">
        <v>0</v>
      </c>
      <c r="W17" s="25">
        <v>0</v>
      </c>
      <c r="X17" s="25">
        <v>0</v>
      </c>
      <c r="Y17" s="25">
        <v>0</v>
      </c>
      <c r="Z17" s="25">
        <v>0</v>
      </c>
      <c r="AA17" s="25">
        <v>0</v>
      </c>
      <c r="AB17" s="25">
        <v>0</v>
      </c>
      <c r="AC17" s="25">
        <v>0</v>
      </c>
      <c r="AD17" s="25">
        <v>0</v>
      </c>
      <c r="AE17" s="25">
        <v>0</v>
      </c>
      <c r="AF17" s="25">
        <v>0</v>
      </c>
      <c r="AG17" s="25">
        <v>3.37</v>
      </c>
      <c r="AH17" s="28"/>
    </row>
    <row r="18" spans="1:34" x14ac:dyDescent="0.3">
      <c r="A18" s="5" t="s">
        <v>13</v>
      </c>
      <c r="B18" s="25"/>
      <c r="C18" s="25">
        <v>0</v>
      </c>
      <c r="D18" s="25">
        <v>0</v>
      </c>
      <c r="E18" s="25">
        <v>1.7969999999999999</v>
      </c>
      <c r="F18" s="25">
        <v>1.7969999999999999</v>
      </c>
      <c r="G18" s="25">
        <v>1.7969999999999999</v>
      </c>
      <c r="H18" s="25">
        <v>1.7969999999999999</v>
      </c>
      <c r="I18" s="25">
        <v>1.7969999999999999</v>
      </c>
      <c r="J18" s="25">
        <v>1.7969999999999999</v>
      </c>
      <c r="K18" s="25">
        <v>1.7969999999999999</v>
      </c>
      <c r="L18" s="25">
        <v>1.7969999999999999</v>
      </c>
      <c r="M18" s="25">
        <v>1.7969999999999999</v>
      </c>
      <c r="N18" s="25">
        <v>1.7969999999999999</v>
      </c>
      <c r="O18" s="25">
        <v>1.7969999999999999</v>
      </c>
      <c r="P18" s="25">
        <v>1.7969999999999999</v>
      </c>
      <c r="Q18" s="25">
        <v>1.7969999999999999</v>
      </c>
      <c r="R18" s="25">
        <v>0</v>
      </c>
      <c r="S18" s="25">
        <v>0</v>
      </c>
      <c r="T18" s="25">
        <v>0</v>
      </c>
      <c r="U18" s="25">
        <v>0</v>
      </c>
      <c r="V18" s="25">
        <v>0</v>
      </c>
      <c r="W18" s="25">
        <v>0</v>
      </c>
      <c r="X18" s="25">
        <v>0</v>
      </c>
      <c r="Y18" s="25">
        <v>0</v>
      </c>
      <c r="Z18" s="25">
        <v>0</v>
      </c>
      <c r="AA18" s="25">
        <v>0</v>
      </c>
      <c r="AB18" s="25">
        <v>0</v>
      </c>
      <c r="AC18" s="25">
        <v>0</v>
      </c>
      <c r="AD18" s="25">
        <v>0</v>
      </c>
      <c r="AE18" s="25">
        <v>0</v>
      </c>
      <c r="AF18" s="25">
        <v>0</v>
      </c>
      <c r="AG18" s="25">
        <v>1.7969999999999999</v>
      </c>
      <c r="AH18" s="28"/>
    </row>
    <row r="19" spans="1:34" x14ac:dyDescent="0.3">
      <c r="A19" s="4" t="s">
        <v>117</v>
      </c>
      <c r="B19" s="22"/>
      <c r="C19" s="22">
        <v>0</v>
      </c>
      <c r="D19" s="22">
        <v>0</v>
      </c>
      <c r="E19" s="22">
        <v>31138.2</v>
      </c>
      <c r="F19" s="22">
        <v>83035.199999999997</v>
      </c>
      <c r="G19" s="22">
        <v>83035.199999999997</v>
      </c>
      <c r="H19" s="22">
        <v>83035.199999999997</v>
      </c>
      <c r="I19" s="22">
        <v>83035.199999999997</v>
      </c>
      <c r="J19" s="22">
        <v>83035.199999999997</v>
      </c>
      <c r="K19" s="22">
        <v>83035.199999999997</v>
      </c>
      <c r="L19" s="22">
        <v>83035.199999999997</v>
      </c>
      <c r="M19" s="22">
        <v>83035.199999999997</v>
      </c>
      <c r="N19" s="22">
        <v>83035.199999999997</v>
      </c>
      <c r="O19" s="22">
        <v>83035.199999999997</v>
      </c>
      <c r="P19" s="22">
        <v>62456</v>
      </c>
      <c r="Q19" s="22">
        <v>62456</v>
      </c>
      <c r="R19" s="22">
        <v>0</v>
      </c>
      <c r="S19" s="22">
        <v>0</v>
      </c>
      <c r="T19" s="22">
        <v>0</v>
      </c>
      <c r="U19" s="22">
        <v>0</v>
      </c>
      <c r="V19" s="22">
        <v>0</v>
      </c>
      <c r="W19" s="22">
        <v>0</v>
      </c>
      <c r="X19" s="22">
        <v>0</v>
      </c>
      <c r="Y19" s="22">
        <v>0</v>
      </c>
      <c r="Z19" s="22">
        <v>0</v>
      </c>
      <c r="AA19" s="22">
        <v>0</v>
      </c>
      <c r="AB19" s="22">
        <v>0</v>
      </c>
      <c r="AC19" s="22">
        <v>0</v>
      </c>
      <c r="AD19" s="22">
        <v>0</v>
      </c>
      <c r="AE19" s="22">
        <v>0</v>
      </c>
      <c r="AF19" s="22">
        <v>0</v>
      </c>
      <c r="AG19" s="22">
        <v>986402.2</v>
      </c>
      <c r="AH19" s="28"/>
    </row>
    <row r="20" spans="1:34" x14ac:dyDescent="0.3">
      <c r="A20" s="3" t="s">
        <v>11</v>
      </c>
      <c r="B20" s="26">
        <v>-2883.01</v>
      </c>
      <c r="C20" s="26">
        <v>-47735.839999999997</v>
      </c>
      <c r="D20" s="26">
        <v>-12741.91</v>
      </c>
      <c r="E20" s="26">
        <v>15344.36</v>
      </c>
      <c r="F20" s="26">
        <v>59750.86</v>
      </c>
      <c r="G20" s="26">
        <v>59750.86</v>
      </c>
      <c r="H20" s="26">
        <v>59750.86</v>
      </c>
      <c r="I20" s="26">
        <v>59750.86</v>
      </c>
      <c r="J20" s="26">
        <v>59750.86</v>
      </c>
      <c r="K20" s="26">
        <v>59750.86</v>
      </c>
      <c r="L20" s="26">
        <v>59750.86</v>
      </c>
      <c r="M20" s="26">
        <v>59750.86</v>
      </c>
      <c r="N20" s="26">
        <v>59750.86</v>
      </c>
      <c r="O20" s="26">
        <v>59750.86</v>
      </c>
      <c r="P20" s="26">
        <v>40770.620000000003</v>
      </c>
      <c r="Q20" s="26">
        <v>40770.620000000003</v>
      </c>
      <c r="R20" s="26">
        <v>0</v>
      </c>
      <c r="S20" s="26">
        <v>0</v>
      </c>
      <c r="T20" s="26">
        <v>0</v>
      </c>
      <c r="U20" s="26">
        <v>0</v>
      </c>
      <c r="V20" s="26">
        <v>0</v>
      </c>
      <c r="W20" s="26">
        <v>0</v>
      </c>
      <c r="X20" s="26">
        <v>0</v>
      </c>
      <c r="Y20" s="26">
        <v>0</v>
      </c>
      <c r="Z20" s="26">
        <v>0</v>
      </c>
      <c r="AA20" s="26">
        <v>0</v>
      </c>
      <c r="AB20" s="26">
        <v>0</v>
      </c>
      <c r="AC20" s="26">
        <v>0</v>
      </c>
      <c r="AD20" s="26">
        <v>0</v>
      </c>
      <c r="AE20" s="26">
        <v>0</v>
      </c>
      <c r="AF20" s="26">
        <v>0</v>
      </c>
      <c r="AG20" s="26">
        <v>631033.4</v>
      </c>
      <c r="AH20" s="31"/>
    </row>
    <row r="21" spans="1:34" x14ac:dyDescent="0.3">
      <c r="J21" s="19"/>
      <c r="AG21" s="88">
        <v>1.7757140977162811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17035</v>
      </c>
      <c r="D121" s="70">
        <v>2520</v>
      </c>
      <c r="E121" s="70">
        <v>2677.5</v>
      </c>
      <c r="F121" s="70">
        <v>3990</v>
      </c>
      <c r="G121" s="70">
        <v>3990</v>
      </c>
      <c r="H121" s="95">
        <v>3990</v>
      </c>
      <c r="I121" s="70">
        <v>3990</v>
      </c>
      <c r="J121" s="70">
        <v>3990</v>
      </c>
      <c r="K121" s="70">
        <v>3990</v>
      </c>
      <c r="L121" s="70">
        <v>3990</v>
      </c>
      <c r="M121" s="70">
        <v>3990</v>
      </c>
      <c r="N121" s="70">
        <v>3990</v>
      </c>
      <c r="O121" s="70">
        <v>3990</v>
      </c>
      <c r="P121" s="70">
        <v>3640</v>
      </c>
      <c r="Q121" s="70">
        <v>3640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69412.5</v>
      </c>
      <c r="AH121" s="71">
        <v>0.46095764303134645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4692.25</v>
      </c>
      <c r="D122" s="70">
        <v>3119</v>
      </c>
      <c r="E122" s="70">
        <v>4131.5</v>
      </c>
      <c r="F122" s="70">
        <v>5819</v>
      </c>
      <c r="G122" s="70">
        <v>5819</v>
      </c>
      <c r="H122" s="95">
        <v>5819</v>
      </c>
      <c r="I122" s="70">
        <v>5819</v>
      </c>
      <c r="J122" s="70">
        <v>5819</v>
      </c>
      <c r="K122" s="70">
        <v>5819</v>
      </c>
      <c r="L122" s="70">
        <v>5819</v>
      </c>
      <c r="M122" s="70">
        <v>5819</v>
      </c>
      <c r="N122" s="70">
        <v>5819</v>
      </c>
      <c r="O122" s="70">
        <v>5819</v>
      </c>
      <c r="P122" s="70">
        <v>5519</v>
      </c>
      <c r="Q122" s="70">
        <v>5519</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81170.75</v>
      </c>
      <c r="AH122" s="71">
        <v>0.53904235696865355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21727.25</v>
      </c>
      <c r="D123" s="70">
        <v>5639</v>
      </c>
      <c r="E123" s="70">
        <v>6809</v>
      </c>
      <c r="F123" s="70">
        <v>9809</v>
      </c>
      <c r="G123" s="70">
        <v>9809</v>
      </c>
      <c r="H123" s="95">
        <v>9809</v>
      </c>
      <c r="I123" s="70">
        <v>9809</v>
      </c>
      <c r="J123" s="70">
        <v>9809</v>
      </c>
      <c r="K123" s="70">
        <v>9809</v>
      </c>
      <c r="L123" s="70">
        <v>9809</v>
      </c>
      <c r="M123" s="70">
        <v>9809</v>
      </c>
      <c r="N123" s="70">
        <v>9809</v>
      </c>
      <c r="O123" s="70">
        <v>9809</v>
      </c>
      <c r="P123" s="70">
        <v>9159</v>
      </c>
      <c r="Q123" s="70">
        <v>9159</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150583.25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1350</v>
      </c>
      <c r="F125" s="73">
        <v>3600</v>
      </c>
      <c r="G125" s="73">
        <v>3600</v>
      </c>
      <c r="H125" s="96">
        <v>3600</v>
      </c>
      <c r="I125" s="73">
        <v>3600</v>
      </c>
      <c r="J125" s="73">
        <v>3600</v>
      </c>
      <c r="K125" s="73">
        <v>3600</v>
      </c>
      <c r="L125" s="73">
        <v>3600</v>
      </c>
      <c r="M125" s="73">
        <v>3600</v>
      </c>
      <c r="N125" s="73">
        <v>3600</v>
      </c>
      <c r="O125" s="73">
        <v>3600</v>
      </c>
      <c r="P125" s="73">
        <v>3000</v>
      </c>
      <c r="Q125" s="73">
        <v>3000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43350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1800</v>
      </c>
      <c r="F126" s="73">
        <v>4800</v>
      </c>
      <c r="G126" s="73">
        <v>4800</v>
      </c>
      <c r="H126" s="73">
        <v>4800</v>
      </c>
      <c r="I126" s="73">
        <v>4800</v>
      </c>
      <c r="J126" s="73">
        <v>4800</v>
      </c>
      <c r="K126" s="73">
        <v>4800</v>
      </c>
      <c r="L126" s="73">
        <v>4800</v>
      </c>
      <c r="M126" s="73">
        <v>4800</v>
      </c>
      <c r="N126" s="73">
        <v>4800</v>
      </c>
      <c r="O126" s="73">
        <v>4800</v>
      </c>
      <c r="P126" s="73">
        <v>2000</v>
      </c>
      <c r="Q126" s="73">
        <v>2000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53800</v>
      </c>
      <c r="AH126" s="63"/>
    </row>
    <row r="127" spans="1:62" s="21" customFormat="1" x14ac:dyDescent="0.3">
      <c r="A127" s="68" t="s">
        <v>18</v>
      </c>
      <c r="B127" s="73"/>
      <c r="C127" s="73">
        <v>0</v>
      </c>
      <c r="D127" s="73">
        <v>0</v>
      </c>
      <c r="E127" s="73">
        <v>900</v>
      </c>
      <c r="F127" s="73">
        <v>2400</v>
      </c>
      <c r="G127" s="73">
        <v>2400</v>
      </c>
      <c r="H127" s="73">
        <v>2400</v>
      </c>
      <c r="I127" s="73">
        <v>2400</v>
      </c>
      <c r="J127" s="73">
        <v>2400</v>
      </c>
      <c r="K127" s="73">
        <v>2400</v>
      </c>
      <c r="L127" s="73">
        <v>2400</v>
      </c>
      <c r="M127" s="73">
        <v>2400</v>
      </c>
      <c r="N127" s="73">
        <v>2400</v>
      </c>
      <c r="O127" s="73">
        <v>2400</v>
      </c>
      <c r="P127" s="73">
        <v>4000</v>
      </c>
      <c r="Q127" s="73">
        <v>4000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32900</v>
      </c>
      <c r="AH127" s="63"/>
    </row>
    <row r="128" spans="1:62" s="21" customFormat="1" x14ac:dyDescent="0.3">
      <c r="A128" s="68" t="s">
        <v>17</v>
      </c>
      <c r="B128" s="73"/>
      <c r="C128" s="73">
        <v>0</v>
      </c>
      <c r="D128" s="73">
        <v>0</v>
      </c>
      <c r="E128" s="73">
        <v>450</v>
      </c>
      <c r="F128" s="73">
        <v>1200</v>
      </c>
      <c r="G128" s="73">
        <v>1200</v>
      </c>
      <c r="H128" s="73">
        <v>1200</v>
      </c>
      <c r="I128" s="73">
        <v>1200</v>
      </c>
      <c r="J128" s="73">
        <v>1200</v>
      </c>
      <c r="K128" s="73">
        <v>1200</v>
      </c>
      <c r="L128" s="73">
        <v>1200</v>
      </c>
      <c r="M128" s="73">
        <v>1200</v>
      </c>
      <c r="N128" s="73">
        <v>1200</v>
      </c>
      <c r="O128" s="73">
        <v>1200</v>
      </c>
      <c r="P128" s="73">
        <v>1000</v>
      </c>
      <c r="Q128" s="73">
        <v>1000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14450</v>
      </c>
      <c r="AH128" s="63"/>
    </row>
    <row r="129" spans="1:40" s="21" customFormat="1" x14ac:dyDescent="0.3">
      <c r="A129" s="68" t="s">
        <v>16</v>
      </c>
      <c r="B129" s="74"/>
      <c r="C129" s="74">
        <v>5</v>
      </c>
      <c r="D129" s="74">
        <v>5</v>
      </c>
      <c r="E129" s="74">
        <v>5</v>
      </c>
      <c r="F129" s="74">
        <v>5</v>
      </c>
      <c r="G129" s="74">
        <v>5</v>
      </c>
      <c r="H129" s="97">
        <v>5</v>
      </c>
      <c r="I129" s="74">
        <v>5</v>
      </c>
      <c r="J129" s="74">
        <v>5</v>
      </c>
      <c r="K129" s="74">
        <v>5</v>
      </c>
      <c r="L129" s="74">
        <v>5</v>
      </c>
      <c r="M129" s="74">
        <v>5</v>
      </c>
      <c r="N129" s="74">
        <v>5</v>
      </c>
      <c r="O129" s="74">
        <v>5</v>
      </c>
      <c r="P129" s="74">
        <v>5</v>
      </c>
      <c r="Q129" s="74">
        <v>5</v>
      </c>
      <c r="R129" s="74">
        <v>5</v>
      </c>
      <c r="S129" s="74">
        <v>5</v>
      </c>
      <c r="T129" s="74">
        <v>5</v>
      </c>
      <c r="U129" s="74">
        <v>5</v>
      </c>
      <c r="V129" s="74">
        <v>5</v>
      </c>
      <c r="W129" s="74">
        <v>5</v>
      </c>
      <c r="X129" s="74">
        <v>5</v>
      </c>
      <c r="Y129" s="74">
        <v>5</v>
      </c>
      <c r="Z129" s="74">
        <v>5</v>
      </c>
      <c r="AA129" s="74">
        <v>5</v>
      </c>
      <c r="AB129" s="74">
        <v>5</v>
      </c>
      <c r="AC129" s="74">
        <v>5</v>
      </c>
      <c r="AD129" s="74">
        <v>5</v>
      </c>
      <c r="AE129" s="74">
        <v>5</v>
      </c>
      <c r="AF129" s="74">
        <v>5</v>
      </c>
      <c r="AG129" s="74">
        <v>5</v>
      </c>
      <c r="AH129" s="63"/>
    </row>
    <row r="130" spans="1:40" s="21" customFormat="1" x14ac:dyDescent="0.3">
      <c r="A130" s="68" t="s">
        <v>15</v>
      </c>
      <c r="B130" s="74"/>
      <c r="C130" s="74">
        <v>3</v>
      </c>
      <c r="D130" s="74">
        <v>3</v>
      </c>
      <c r="E130" s="74">
        <v>3</v>
      </c>
      <c r="F130" s="74">
        <v>3</v>
      </c>
      <c r="G130" s="74">
        <v>3</v>
      </c>
      <c r="H130" s="74">
        <v>3</v>
      </c>
      <c r="I130" s="74">
        <v>3</v>
      </c>
      <c r="J130" s="74">
        <v>3</v>
      </c>
      <c r="K130" s="74">
        <v>3</v>
      </c>
      <c r="L130" s="74">
        <v>3</v>
      </c>
      <c r="M130" s="74">
        <v>3</v>
      </c>
      <c r="N130" s="74">
        <v>3</v>
      </c>
      <c r="O130" s="74">
        <v>3</v>
      </c>
      <c r="P130" s="74">
        <v>3</v>
      </c>
      <c r="Q130" s="74">
        <v>3</v>
      </c>
      <c r="R130" s="74">
        <v>3</v>
      </c>
      <c r="S130" s="74">
        <v>3</v>
      </c>
      <c r="T130" s="74">
        <v>3</v>
      </c>
      <c r="U130" s="74">
        <v>3</v>
      </c>
      <c r="V130" s="74">
        <v>3</v>
      </c>
      <c r="W130" s="74">
        <v>3</v>
      </c>
      <c r="X130" s="74">
        <v>3</v>
      </c>
      <c r="Y130" s="74">
        <v>3</v>
      </c>
      <c r="Z130" s="74">
        <v>3</v>
      </c>
      <c r="AA130" s="74">
        <v>3</v>
      </c>
      <c r="AB130" s="74">
        <v>3</v>
      </c>
      <c r="AC130" s="74">
        <v>3</v>
      </c>
      <c r="AD130" s="74">
        <v>3</v>
      </c>
      <c r="AE130" s="74">
        <v>3</v>
      </c>
      <c r="AF130" s="74">
        <v>3</v>
      </c>
      <c r="AG130" s="74">
        <v>3</v>
      </c>
      <c r="AH130" s="63"/>
    </row>
    <row r="131" spans="1:40" s="21" customFormat="1" x14ac:dyDescent="0.3">
      <c r="A131" s="68" t="s">
        <v>14</v>
      </c>
      <c r="B131" s="74"/>
      <c r="C131" s="74">
        <v>1.5</v>
      </c>
      <c r="D131" s="74">
        <v>1.5</v>
      </c>
      <c r="E131" s="74">
        <v>1.5</v>
      </c>
      <c r="F131" s="74">
        <v>1.5</v>
      </c>
      <c r="G131" s="74">
        <v>1.5</v>
      </c>
      <c r="H131" s="74">
        <v>1.5</v>
      </c>
      <c r="I131" s="74">
        <v>1.5</v>
      </c>
      <c r="J131" s="74">
        <v>1.5</v>
      </c>
      <c r="K131" s="74">
        <v>1.5</v>
      </c>
      <c r="L131" s="74">
        <v>1.5</v>
      </c>
      <c r="M131" s="74">
        <v>1.5</v>
      </c>
      <c r="N131" s="74">
        <v>1.5</v>
      </c>
      <c r="O131" s="74">
        <v>1.5</v>
      </c>
      <c r="P131" s="74">
        <v>1.5</v>
      </c>
      <c r="Q131" s="74">
        <v>1.5</v>
      </c>
      <c r="R131" s="74">
        <v>1.5</v>
      </c>
      <c r="S131" s="74">
        <v>1.5</v>
      </c>
      <c r="T131" s="74">
        <v>1.5</v>
      </c>
      <c r="U131" s="74">
        <v>1.5</v>
      </c>
      <c r="V131" s="74">
        <v>1.5</v>
      </c>
      <c r="W131" s="74">
        <v>1.5</v>
      </c>
      <c r="X131" s="74">
        <v>1.5</v>
      </c>
      <c r="Y131" s="74">
        <v>1.5</v>
      </c>
      <c r="Z131" s="74">
        <v>1.5</v>
      </c>
      <c r="AA131" s="74">
        <v>1.5</v>
      </c>
      <c r="AB131" s="74">
        <v>1.5</v>
      </c>
      <c r="AC131" s="74">
        <v>1.5</v>
      </c>
      <c r="AD131" s="74">
        <v>1.5</v>
      </c>
      <c r="AE131" s="74">
        <v>1.5</v>
      </c>
      <c r="AF131" s="74">
        <v>1.5</v>
      </c>
      <c r="AG131" s="74">
        <v>1.5</v>
      </c>
      <c r="AH131" s="63"/>
    </row>
    <row r="132" spans="1:40" s="21" customFormat="1" x14ac:dyDescent="0.3">
      <c r="A132" s="68" t="s">
        <v>13</v>
      </c>
      <c r="B132" s="74"/>
      <c r="C132" s="74">
        <v>0.8</v>
      </c>
      <c r="D132" s="74">
        <v>0.8</v>
      </c>
      <c r="E132" s="74">
        <v>0.8</v>
      </c>
      <c r="F132" s="74">
        <v>0.8</v>
      </c>
      <c r="G132" s="74">
        <v>0.8</v>
      </c>
      <c r="H132" s="74">
        <v>0.8</v>
      </c>
      <c r="I132" s="74">
        <v>0.8</v>
      </c>
      <c r="J132" s="74">
        <v>0.8</v>
      </c>
      <c r="K132" s="74">
        <v>0.8</v>
      </c>
      <c r="L132" s="74">
        <v>0.8</v>
      </c>
      <c r="M132" s="74">
        <v>0.8</v>
      </c>
      <c r="N132" s="74">
        <v>0.8</v>
      </c>
      <c r="O132" s="74">
        <v>0.8</v>
      </c>
      <c r="P132" s="74">
        <v>0.8</v>
      </c>
      <c r="Q132" s="74">
        <v>0.8</v>
      </c>
      <c r="R132" s="74">
        <v>0.8</v>
      </c>
      <c r="S132" s="74">
        <v>0.8</v>
      </c>
      <c r="T132" s="74">
        <v>0.8</v>
      </c>
      <c r="U132" s="74">
        <v>0.8</v>
      </c>
      <c r="V132" s="74">
        <v>0.8</v>
      </c>
      <c r="W132" s="74">
        <v>0.8</v>
      </c>
      <c r="X132" s="74">
        <v>0.8</v>
      </c>
      <c r="Y132" s="74">
        <v>0.8</v>
      </c>
      <c r="Z132" s="74">
        <v>0.8</v>
      </c>
      <c r="AA132" s="74">
        <v>0.8</v>
      </c>
      <c r="AB132" s="74">
        <v>0.8</v>
      </c>
      <c r="AC132" s="74">
        <v>0.8</v>
      </c>
      <c r="AD132" s="74">
        <v>0.8</v>
      </c>
      <c r="AE132" s="74">
        <v>0.8</v>
      </c>
      <c r="AF132" s="74">
        <v>0.8</v>
      </c>
      <c r="AG132" s="74">
        <v>0.8</v>
      </c>
      <c r="AH132" s="63"/>
    </row>
    <row r="133" spans="1:40" s="21" customFormat="1" x14ac:dyDescent="0.3">
      <c r="A133" s="75" t="s">
        <v>12</v>
      </c>
      <c r="B133" s="70"/>
      <c r="C133" s="70">
        <v>0</v>
      </c>
      <c r="D133" s="70">
        <v>0</v>
      </c>
      <c r="E133" s="70">
        <v>13860</v>
      </c>
      <c r="F133" s="70">
        <v>36960</v>
      </c>
      <c r="G133" s="70">
        <v>36960</v>
      </c>
      <c r="H133" s="95">
        <v>36960</v>
      </c>
      <c r="I133" s="70">
        <v>36960</v>
      </c>
      <c r="J133" s="70">
        <v>36960</v>
      </c>
      <c r="K133" s="70">
        <v>36960</v>
      </c>
      <c r="L133" s="70">
        <v>36960</v>
      </c>
      <c r="M133" s="70">
        <v>36960</v>
      </c>
      <c r="N133" s="70">
        <v>36960</v>
      </c>
      <c r="O133" s="70">
        <v>36960</v>
      </c>
      <c r="P133" s="70">
        <v>27800</v>
      </c>
      <c r="Q133" s="70">
        <v>27800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439060</v>
      </c>
      <c r="AH133" s="63"/>
    </row>
    <row r="134" spans="1:40" s="21" customFormat="1" x14ac:dyDescent="0.3">
      <c r="A134" s="66" t="s">
        <v>11</v>
      </c>
      <c r="B134" s="70"/>
      <c r="C134" s="70">
        <v>-21727.25</v>
      </c>
      <c r="D134" s="70">
        <v>-5639</v>
      </c>
      <c r="E134" s="70">
        <v>7051</v>
      </c>
      <c r="F134" s="70">
        <v>27151</v>
      </c>
      <c r="G134" s="70">
        <v>27151</v>
      </c>
      <c r="H134" s="95">
        <v>27151</v>
      </c>
      <c r="I134" s="70">
        <v>27151</v>
      </c>
      <c r="J134" s="70">
        <v>27151</v>
      </c>
      <c r="K134" s="70">
        <v>27151</v>
      </c>
      <c r="L134" s="70">
        <v>27151</v>
      </c>
      <c r="M134" s="70">
        <v>27151</v>
      </c>
      <c r="N134" s="70">
        <v>27151</v>
      </c>
      <c r="O134" s="70">
        <v>27151</v>
      </c>
      <c r="P134" s="70">
        <v>18641</v>
      </c>
      <c r="Q134" s="70">
        <v>18641</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288476.75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5950000</v>
      </c>
      <c r="J5" t="s">
        <v>4</v>
      </c>
      <c r="K5" s="1">
        <v>0</v>
      </c>
      <c r="S5" s="120"/>
      <c r="T5" s="120"/>
      <c r="U5" s="120"/>
      <c r="V5" s="120"/>
      <c r="W5" s="120"/>
      <c r="X5" s="120"/>
      <c r="Y5" s="120"/>
      <c r="Z5" s="120"/>
    </row>
    <row r="6" spans="1:27" x14ac:dyDescent="0.35">
      <c r="A6" t="s">
        <v>8</v>
      </c>
      <c r="B6" s="1">
        <v>13230000</v>
      </c>
      <c r="J6" t="s">
        <v>8</v>
      </c>
      <c r="K6" s="1">
        <v>13035500</v>
      </c>
      <c r="S6" s="120"/>
      <c r="T6" s="120"/>
      <c r="U6" s="120"/>
      <c r="V6" s="120"/>
      <c r="W6" s="120"/>
      <c r="X6" s="120"/>
      <c r="Y6" s="120"/>
      <c r="Z6" s="120"/>
      <c r="AA6" s="18"/>
    </row>
    <row r="7" spans="1:27" x14ac:dyDescent="0.35">
      <c r="A7" t="s">
        <v>9</v>
      </c>
      <c r="B7" s="1">
        <v>25287500</v>
      </c>
      <c r="J7" t="s">
        <v>9</v>
      </c>
      <c r="K7" s="1">
        <v>21675000</v>
      </c>
      <c r="S7" s="120"/>
      <c r="T7" s="120"/>
      <c r="U7" s="120"/>
      <c r="V7" s="120"/>
      <c r="W7" s="120"/>
      <c r="X7" s="120"/>
      <c r="Y7" s="120"/>
      <c r="Z7" s="120"/>
      <c r="AA7" s="18"/>
    </row>
    <row r="8" spans="1:27" x14ac:dyDescent="0.35">
      <c r="A8" t="s">
        <v>7</v>
      </c>
      <c r="B8" s="1">
        <v>5110000</v>
      </c>
      <c r="J8" t="s">
        <v>7</v>
      </c>
      <c r="K8" s="1">
        <v>32703000</v>
      </c>
      <c r="S8" s="120"/>
      <c r="T8" s="120"/>
      <c r="U8" s="120"/>
      <c r="V8" s="120"/>
      <c r="W8" s="120"/>
      <c r="X8" s="120"/>
      <c r="Y8" s="120"/>
      <c r="Z8" s="120"/>
    </row>
    <row r="9" spans="1:27" x14ac:dyDescent="0.35">
      <c r="A9" t="s">
        <v>3</v>
      </c>
      <c r="B9" s="1">
        <v>1120000</v>
      </c>
      <c r="J9" t="s">
        <v>3</v>
      </c>
      <c r="K9" s="1">
        <v>120000</v>
      </c>
      <c r="S9" s="120"/>
      <c r="T9" s="120"/>
      <c r="U9" s="120"/>
      <c r="V9" s="120"/>
      <c r="W9" s="120"/>
      <c r="X9" s="120"/>
      <c r="Y9" s="120"/>
      <c r="Z9" s="120"/>
    </row>
    <row r="10" spans="1:27" x14ac:dyDescent="0.35">
      <c r="A10" t="s">
        <v>6</v>
      </c>
      <c r="B10" s="1">
        <v>0</v>
      </c>
      <c r="J10" t="s">
        <v>6</v>
      </c>
      <c r="K10" s="1">
        <v>2499750</v>
      </c>
      <c r="S10" s="120"/>
      <c r="T10" s="120"/>
      <c r="U10" s="120"/>
      <c r="V10" s="120"/>
      <c r="W10" s="120"/>
      <c r="X10" s="120"/>
      <c r="Y10" s="120"/>
      <c r="Z10" s="120"/>
    </row>
    <row r="11" spans="1:27" x14ac:dyDescent="0.35">
      <c r="A11" t="s">
        <v>5</v>
      </c>
      <c r="B11" s="1">
        <v>5215000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11137500</v>
      </c>
    </row>
    <row r="14" spans="1:27" x14ac:dyDescent="0.35">
      <c r="A14" t="s">
        <v>63</v>
      </c>
      <c r="B14" s="1">
        <v>13500000</v>
      </c>
      <c r="J14" t="s">
        <v>63</v>
      </c>
      <c r="K14" s="1">
        <v>0</v>
      </c>
    </row>
    <row r="15" spans="1:27" x14ac:dyDescent="0.35">
      <c r="A15" s="12" t="s">
        <v>64</v>
      </c>
      <c r="B15" s="13">
        <v>69412500</v>
      </c>
      <c r="J15" s="12" t="s">
        <v>64</v>
      </c>
      <c r="K15" s="13">
        <v>81170750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13622440</v>
      </c>
      <c r="J22" t="s">
        <v>4</v>
      </c>
      <c r="K22" s="1">
        <v>0</v>
      </c>
      <c r="S22" s="120"/>
      <c r="T22" s="120"/>
      <c r="U22" s="120"/>
      <c r="V22" s="120"/>
      <c r="W22" s="120"/>
      <c r="X22" s="120"/>
      <c r="Y22" s="120"/>
      <c r="Z22" s="120"/>
    </row>
    <row r="23" spans="1:26" x14ac:dyDescent="0.35">
      <c r="A23" t="s">
        <v>8</v>
      </c>
      <c r="B23" s="1">
        <v>30289896</v>
      </c>
      <c r="J23" t="s">
        <v>8</v>
      </c>
      <c r="K23" s="1">
        <v>21134736</v>
      </c>
      <c r="S23" s="120"/>
      <c r="T23" s="120"/>
      <c r="U23" s="120"/>
      <c r="V23" s="120"/>
      <c r="W23" s="120"/>
      <c r="X23" s="120"/>
      <c r="Y23" s="120"/>
      <c r="Z23" s="120"/>
    </row>
    <row r="24" spans="1:26" ht="14.5" customHeight="1" x14ac:dyDescent="0.35">
      <c r="A24" t="s">
        <v>9</v>
      </c>
      <c r="B24" s="1">
        <v>57944500</v>
      </c>
      <c r="J24" t="s">
        <v>9</v>
      </c>
      <c r="K24" s="1">
        <v>57580949.044585973</v>
      </c>
      <c r="S24" s="120"/>
      <c r="T24" s="120"/>
      <c r="U24" s="120"/>
      <c r="V24" s="120"/>
      <c r="W24" s="120"/>
      <c r="X24" s="120"/>
      <c r="Y24" s="120"/>
      <c r="Z24" s="120"/>
    </row>
    <row r="25" spans="1:26" x14ac:dyDescent="0.35">
      <c r="A25" t="s">
        <v>7</v>
      </c>
      <c r="B25" s="1">
        <v>11699272</v>
      </c>
      <c r="J25" t="s">
        <v>7</v>
      </c>
      <c r="K25" s="1">
        <v>81138314</v>
      </c>
      <c r="S25" s="120"/>
      <c r="T25" s="120"/>
      <c r="U25" s="120"/>
      <c r="V25" s="120"/>
      <c r="W25" s="120"/>
      <c r="X25" s="120"/>
      <c r="Y25" s="120"/>
      <c r="Z25" s="120"/>
    </row>
    <row r="26" spans="1:26" ht="14.5" customHeight="1" x14ac:dyDescent="0.35">
      <c r="A26" t="s">
        <v>3</v>
      </c>
      <c r="B26" s="1">
        <v>2564224</v>
      </c>
      <c r="J26" t="s">
        <v>3</v>
      </c>
      <c r="K26" s="1">
        <v>318787.26114649698</v>
      </c>
      <c r="S26" s="120"/>
      <c r="T26" s="120"/>
      <c r="U26" s="120"/>
      <c r="V26" s="120"/>
      <c r="W26" s="120"/>
      <c r="X26" s="120"/>
      <c r="Y26" s="120"/>
      <c r="Z26" s="120"/>
    </row>
    <row r="27" spans="1:26" x14ac:dyDescent="0.35">
      <c r="A27" t="s">
        <v>6</v>
      </c>
      <c r="B27" s="1">
        <v>0</v>
      </c>
      <c r="J27" t="s">
        <v>6</v>
      </c>
      <c r="K27" s="1">
        <v>6639336</v>
      </c>
      <c r="S27" s="120"/>
      <c r="T27" s="120"/>
      <c r="U27" s="120"/>
      <c r="V27" s="120"/>
      <c r="W27" s="120"/>
      <c r="X27" s="120"/>
      <c r="Y27" s="120"/>
      <c r="Z27" s="120"/>
    </row>
    <row r="28" spans="1:26" x14ac:dyDescent="0.35">
      <c r="A28" t="s">
        <v>5</v>
      </c>
      <c r="B28" s="1">
        <v>11939668</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29588625</v>
      </c>
    </row>
    <row r="31" spans="1:26" x14ac:dyDescent="0.35">
      <c r="A31" t="s">
        <v>63</v>
      </c>
      <c r="B31" s="1">
        <v>30908057</v>
      </c>
      <c r="J31" t="s">
        <v>63</v>
      </c>
      <c r="K31" s="1">
        <v>0</v>
      </c>
    </row>
    <row r="32" spans="1:26" x14ac:dyDescent="0.35">
      <c r="A32" s="12" t="s">
        <v>64</v>
      </c>
      <c r="B32" s="13">
        <v>158968057</v>
      </c>
      <c r="J32" s="12" t="s">
        <v>64</v>
      </c>
      <c r="K32" s="13">
        <v>196400747.30573246</v>
      </c>
    </row>
    <row r="35" spans="1:15" x14ac:dyDescent="0.35">
      <c r="B35" t="s">
        <v>66</v>
      </c>
      <c r="C35" t="s">
        <v>67</v>
      </c>
      <c r="D35" t="s">
        <v>23</v>
      </c>
      <c r="H35" t="s">
        <v>67</v>
      </c>
      <c r="I35" t="s">
        <v>23</v>
      </c>
    </row>
    <row r="36" spans="1:15" x14ac:dyDescent="0.35">
      <c r="A36" t="s">
        <v>106</v>
      </c>
      <c r="B36" s="14">
        <v>150583250</v>
      </c>
      <c r="C36" s="14">
        <v>69412500</v>
      </c>
      <c r="D36" s="14">
        <v>81170750</v>
      </c>
      <c r="G36" t="s">
        <v>106</v>
      </c>
      <c r="H36" s="15">
        <v>0.46095764303134645</v>
      </c>
      <c r="I36" s="15">
        <v>0.53904235696865355</v>
      </c>
    </row>
    <row r="37" spans="1:15" x14ac:dyDescent="0.35">
      <c r="A37" t="s">
        <v>105</v>
      </c>
      <c r="B37" s="14">
        <v>355368804.30573249</v>
      </c>
      <c r="C37" s="14">
        <v>158968057</v>
      </c>
      <c r="D37" s="14">
        <v>196400747.30573246</v>
      </c>
      <c r="G37" t="s">
        <v>105</v>
      </c>
      <c r="H37" s="15">
        <v>0.44733261635209792</v>
      </c>
      <c r="I37" s="15">
        <v>0.55266738364790202</v>
      </c>
    </row>
    <row r="38" spans="1:15" x14ac:dyDescent="0.35">
      <c r="O38" s="17">
        <v>117840448383439.47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2459.3000000000002</v>
      </c>
      <c r="J11" s="19"/>
      <c r="K11" s="19"/>
      <c r="L11" s="19"/>
      <c r="M11" s="19"/>
      <c r="N11" s="19"/>
      <c r="O11" s="19"/>
      <c r="P11" s="19"/>
    </row>
    <row r="12" spans="1:16" ht="14.5" customHeight="1" thickBot="1" x14ac:dyDescent="0.35">
      <c r="A12" s="19"/>
      <c r="B12" s="19"/>
      <c r="C12" s="19"/>
      <c r="D12" s="19"/>
      <c r="E12" s="19"/>
      <c r="F12" s="19"/>
      <c r="G12" s="44" t="s">
        <v>72</v>
      </c>
      <c r="H12" s="45" t="s">
        <v>73</v>
      </c>
      <c r="I12" s="46">
        <v>2883010</v>
      </c>
      <c r="J12" s="19"/>
      <c r="K12" s="19"/>
      <c r="L12" s="19"/>
      <c r="M12" s="19"/>
      <c r="N12" s="19"/>
      <c r="O12" s="19"/>
      <c r="P12" s="19"/>
    </row>
    <row r="13" spans="1:16" ht="14.5" customHeight="1" thickBot="1" x14ac:dyDescent="0.35">
      <c r="A13" s="19"/>
      <c r="B13" s="19"/>
      <c r="C13" s="19"/>
      <c r="D13" s="19"/>
      <c r="E13" s="19"/>
      <c r="F13" s="19"/>
      <c r="G13" s="44" t="s">
        <v>74</v>
      </c>
      <c r="H13" s="45" t="s">
        <v>73</v>
      </c>
      <c r="I13" s="46">
        <v>92837586</v>
      </c>
      <c r="J13" s="19"/>
      <c r="K13" s="19"/>
      <c r="L13" s="19"/>
      <c r="M13" s="19"/>
      <c r="N13" s="19"/>
      <c r="O13" s="19"/>
      <c r="P13" s="19"/>
    </row>
    <row r="14" spans="1:16" ht="14.5" customHeight="1" thickBot="1" x14ac:dyDescent="0.35">
      <c r="A14" s="19"/>
      <c r="B14" s="19"/>
      <c r="C14" s="19"/>
      <c r="D14" s="19"/>
      <c r="E14" s="19"/>
      <c r="F14" s="19"/>
      <c r="G14" s="44" t="s">
        <v>75</v>
      </c>
      <c r="H14" s="45" t="s">
        <v>76</v>
      </c>
      <c r="I14" s="47">
        <v>144.5</v>
      </c>
      <c r="J14" s="19"/>
      <c r="K14" s="19"/>
      <c r="L14" s="19"/>
      <c r="M14" s="19"/>
      <c r="N14" s="19"/>
      <c r="O14" s="19"/>
      <c r="P14" s="19"/>
    </row>
    <row r="15" spans="1:16" ht="14.5" customHeight="1" thickBot="1" x14ac:dyDescent="0.35">
      <c r="A15" s="19"/>
      <c r="B15" s="19"/>
      <c r="C15" s="19"/>
      <c r="D15" s="19"/>
      <c r="E15" s="19"/>
      <c r="F15" s="19"/>
      <c r="G15" s="44" t="s">
        <v>77</v>
      </c>
      <c r="H15" s="45" t="s">
        <v>60</v>
      </c>
      <c r="I15" s="48">
        <v>177.57140977162811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5.1197346020761243</v>
      </c>
      <c r="F40" s="78">
        <v>5.4610502422145322</v>
      </c>
      <c r="G40" s="78">
        <v>5.8023658823529409</v>
      </c>
      <c r="H40" s="78">
        <v>6.1436815224913488</v>
      </c>
      <c r="I40" s="78">
        <v>6.4849971626297567</v>
      </c>
      <c r="J40" s="54">
        <v>6.8263128027681654</v>
      </c>
      <c r="K40" s="78">
        <v>7.1676284429065742</v>
      </c>
      <c r="L40" s="78">
        <v>7.5089440830449821</v>
      </c>
      <c r="M40" s="78">
        <v>7.8502597231833899</v>
      </c>
      <c r="N40" s="78">
        <v>8.1915753633217996</v>
      </c>
      <c r="O40" s="78">
        <v>8.5328910034602075</v>
      </c>
      <c r="P40" s="19"/>
    </row>
    <row r="41" spans="1:16" x14ac:dyDescent="0.3">
      <c r="A41" s="19"/>
      <c r="B41" s="19"/>
      <c r="C41" s="55">
        <v>-0.2</v>
      </c>
      <c r="D41" s="56">
        <v>84012.3</v>
      </c>
      <c r="E41" s="90">
        <v>0.21035014697407317</v>
      </c>
      <c r="F41" s="90">
        <v>0.29104015677234463</v>
      </c>
      <c r="G41" s="90">
        <v>0.37173016657061608</v>
      </c>
      <c r="H41" s="90">
        <v>0.45242017636888776</v>
      </c>
      <c r="I41" s="90">
        <v>0.53311018616715922</v>
      </c>
      <c r="J41" s="90">
        <v>0.61380019596543089</v>
      </c>
      <c r="K41" s="90">
        <v>0.69449020576370257</v>
      </c>
      <c r="L41" s="90">
        <v>0.77518021556197381</v>
      </c>
      <c r="M41" s="90">
        <v>0.85587022536024526</v>
      </c>
      <c r="N41" s="90">
        <v>0.93656023515851738</v>
      </c>
      <c r="O41" s="90">
        <v>1.0172502449567888</v>
      </c>
      <c r="P41" s="19"/>
    </row>
    <row r="42" spans="1:16" x14ac:dyDescent="0.3">
      <c r="A42" s="19"/>
      <c r="B42" s="19"/>
      <c r="C42" s="55">
        <v>-0.15</v>
      </c>
      <c r="D42" s="56">
        <v>105015.375</v>
      </c>
      <c r="E42" s="90">
        <v>0.51293768371759119</v>
      </c>
      <c r="F42" s="90">
        <v>0.61380019596543089</v>
      </c>
      <c r="G42" s="90">
        <v>0.71466270821327038</v>
      </c>
      <c r="H42" s="90">
        <v>0.81552522046110965</v>
      </c>
      <c r="I42" s="90">
        <v>0.91638773270894891</v>
      </c>
      <c r="J42" s="90">
        <v>1.0172502449567884</v>
      </c>
      <c r="K42" s="90">
        <v>1.1181127572046279</v>
      </c>
      <c r="L42" s="90">
        <v>1.2189752694524674</v>
      </c>
      <c r="M42" s="90">
        <v>1.3198377817003069</v>
      </c>
      <c r="N42" s="90">
        <v>1.4207002939481463</v>
      </c>
      <c r="O42" s="90">
        <v>1.5215628061959858</v>
      </c>
      <c r="P42" s="19"/>
    </row>
    <row r="43" spans="1:16" x14ac:dyDescent="0.3">
      <c r="A43" s="19"/>
      <c r="B43" s="19"/>
      <c r="C43" s="55">
        <v>-0.1</v>
      </c>
      <c r="D43" s="56">
        <v>123547.5</v>
      </c>
      <c r="E43" s="90">
        <v>0.77992668672657794</v>
      </c>
      <c r="F43" s="90">
        <v>0.89858846584168295</v>
      </c>
      <c r="G43" s="90">
        <v>1.0172502449567888</v>
      </c>
      <c r="H43" s="90">
        <v>1.1359120240718936</v>
      </c>
      <c r="I43" s="90">
        <v>1.2545738031869988</v>
      </c>
      <c r="J43" s="90">
        <v>1.3732355823021041</v>
      </c>
      <c r="K43" s="90">
        <v>1.4918973614172093</v>
      </c>
      <c r="L43" s="90">
        <v>1.6105591405323145</v>
      </c>
      <c r="M43" s="90">
        <v>1.7292209196474193</v>
      </c>
      <c r="N43" s="90">
        <v>1.847882698762525</v>
      </c>
      <c r="O43" s="90">
        <v>1.9665444778776306</v>
      </c>
      <c r="P43" s="19"/>
    </row>
    <row r="44" spans="1:16" x14ac:dyDescent="0.3">
      <c r="A44" s="19"/>
      <c r="B44" s="19"/>
      <c r="C44" s="55">
        <v>-0.05</v>
      </c>
      <c r="D44" s="56">
        <v>137275</v>
      </c>
      <c r="E44" s="90">
        <v>0.97769631858508688</v>
      </c>
      <c r="F44" s="90">
        <v>1.1095427398240925</v>
      </c>
      <c r="G44" s="90">
        <v>1.2413891610630983</v>
      </c>
      <c r="H44" s="90">
        <v>1.3732355823021041</v>
      </c>
      <c r="I44" s="90">
        <v>1.5050820035411094</v>
      </c>
      <c r="J44" s="90">
        <v>1.6369284247801157</v>
      </c>
      <c r="K44" s="90">
        <v>1.7687748460191215</v>
      </c>
      <c r="L44" s="90">
        <v>1.9006212672581273</v>
      </c>
      <c r="M44" s="90">
        <v>2.0324676884971327</v>
      </c>
      <c r="N44" s="90">
        <v>2.1643141097361394</v>
      </c>
      <c r="O44" s="90">
        <v>2.2961605309751447</v>
      </c>
      <c r="P44" s="19"/>
    </row>
    <row r="45" spans="1:16" x14ac:dyDescent="0.3">
      <c r="A45" s="19"/>
      <c r="B45" s="19"/>
      <c r="C45" s="51" t="s">
        <v>86</v>
      </c>
      <c r="D45" s="57">
        <v>144500</v>
      </c>
      <c r="E45" s="90">
        <v>1.0817855985106175</v>
      </c>
      <c r="F45" s="90">
        <v>1.2205713050779918</v>
      </c>
      <c r="G45" s="90">
        <v>1.3593570116453666</v>
      </c>
      <c r="H45" s="90">
        <v>1.4981427182127409</v>
      </c>
      <c r="I45" s="90">
        <v>1.6369284247801152</v>
      </c>
      <c r="J45" s="90">
        <v>1.77571413134749</v>
      </c>
      <c r="K45" s="90">
        <v>1.9144998379148648</v>
      </c>
      <c r="L45" s="90">
        <v>2.0532855444822391</v>
      </c>
      <c r="M45" s="90">
        <v>2.1920712510496134</v>
      </c>
      <c r="N45" s="90">
        <v>2.3308569576169886</v>
      </c>
      <c r="O45" s="90">
        <v>2.469642664184363</v>
      </c>
      <c r="P45" s="19"/>
    </row>
    <row r="46" spans="1:16" ht="14.5" customHeight="1" x14ac:dyDescent="0.3">
      <c r="A46" s="19"/>
      <c r="B46" s="19"/>
      <c r="C46" s="55">
        <v>0.05</v>
      </c>
      <c r="D46" s="56">
        <v>151725</v>
      </c>
      <c r="E46" s="90">
        <v>1.1858748784361484</v>
      </c>
      <c r="F46" s="90">
        <v>1.3315998703318916</v>
      </c>
      <c r="G46" s="90">
        <v>1.4773248622276349</v>
      </c>
      <c r="H46" s="90">
        <v>1.6230498541233782</v>
      </c>
      <c r="I46" s="90">
        <v>1.768774846019121</v>
      </c>
      <c r="J46" s="90">
        <v>1.9144998379148648</v>
      </c>
      <c r="K46" s="90">
        <v>2.0602248298106076</v>
      </c>
      <c r="L46" s="90">
        <v>2.2059498217063513</v>
      </c>
      <c r="M46" s="90">
        <v>2.3516748136020942</v>
      </c>
      <c r="N46" s="90">
        <v>2.4973998054978384</v>
      </c>
      <c r="O46" s="90">
        <v>2.6431247973935807</v>
      </c>
      <c r="P46" s="19"/>
    </row>
    <row r="47" spans="1:16" x14ac:dyDescent="0.3">
      <c r="A47" s="19"/>
      <c r="B47" s="19"/>
      <c r="C47" s="55">
        <v>0.1</v>
      </c>
      <c r="D47" s="56">
        <v>166897.5</v>
      </c>
      <c r="E47" s="90">
        <v>1.4044623662797635</v>
      </c>
      <c r="F47" s="90">
        <v>1.5647598573650807</v>
      </c>
      <c r="G47" s="90">
        <v>1.7250573484503988</v>
      </c>
      <c r="H47" s="90">
        <v>1.885354839535716</v>
      </c>
      <c r="I47" s="90">
        <v>2.0456523306210332</v>
      </c>
      <c r="J47" s="90">
        <v>2.2059498217063513</v>
      </c>
      <c r="K47" s="90">
        <v>2.366247312791669</v>
      </c>
      <c r="L47" s="90">
        <v>2.5265448038769862</v>
      </c>
      <c r="M47" s="90">
        <v>2.6868422949623034</v>
      </c>
      <c r="N47" s="90">
        <v>2.847139786047622</v>
      </c>
      <c r="O47" s="90">
        <v>3.0074372771329392</v>
      </c>
      <c r="P47" s="19"/>
    </row>
    <row r="48" spans="1:16" x14ac:dyDescent="0.3">
      <c r="A48" s="19"/>
      <c r="B48" s="19"/>
      <c r="C48" s="55">
        <v>0.15</v>
      </c>
      <c r="D48" s="56">
        <v>191932.125</v>
      </c>
      <c r="E48" s="90">
        <v>1.7651317212217279</v>
      </c>
      <c r="F48" s="90">
        <v>1.9494738359698429</v>
      </c>
      <c r="G48" s="90">
        <v>2.1338159507179579</v>
      </c>
      <c r="H48" s="90">
        <v>2.3181580654660734</v>
      </c>
      <c r="I48" s="90">
        <v>2.5025001802141884</v>
      </c>
      <c r="J48" s="90">
        <v>2.6868422949623034</v>
      </c>
      <c r="K48" s="90">
        <v>2.8711844097104193</v>
      </c>
      <c r="L48" s="90">
        <v>3.0555265244585339</v>
      </c>
      <c r="M48" s="90">
        <v>3.2398686392066489</v>
      </c>
      <c r="N48" s="90">
        <v>3.4242107539547648</v>
      </c>
      <c r="O48" s="90">
        <v>3.6085528687028798</v>
      </c>
      <c r="P48" s="19"/>
    </row>
    <row r="49" spans="1:16" ht="14.5" thickBot="1" x14ac:dyDescent="0.35">
      <c r="A49" s="19"/>
      <c r="B49" s="19"/>
      <c r="C49" s="55">
        <v>0.2</v>
      </c>
      <c r="D49" s="58">
        <v>230318.55</v>
      </c>
      <c r="E49" s="90">
        <v>2.3181580654660734</v>
      </c>
      <c r="F49" s="90">
        <v>2.5393686031638114</v>
      </c>
      <c r="G49" s="90">
        <v>2.7605791408615499</v>
      </c>
      <c r="H49" s="90">
        <v>2.9817896785592874</v>
      </c>
      <c r="I49" s="90">
        <v>3.2030002162570259</v>
      </c>
      <c r="J49" s="90">
        <v>3.4242107539547639</v>
      </c>
      <c r="K49" s="90">
        <v>3.6454212916525028</v>
      </c>
      <c r="L49" s="90">
        <v>3.8666318293502409</v>
      </c>
      <c r="M49" s="90">
        <v>4.0878423670479789</v>
      </c>
      <c r="N49" s="90">
        <v>4.3090529047457178</v>
      </c>
      <c r="O49" s="90">
        <v>4.5302634424434558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2025-12-02T14:50:27Z</dcterms:modified>
</cp:coreProperties>
</file>