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F57258B-9769-4CB9-A309-E00C92CC1146}"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<sst xmlns="http://schemas.openxmlformats.org/spreadsheetml/2006/main" count="236" uniqueCount="135">
  <si>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</si>
  <si>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</si>
  <si>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</si>
  <si>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</si>
  <si>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</si>
  <si>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</si>
  <si>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</si>
  <si>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</si>
  <si>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</si>
  <si>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</si>
  <si>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</si>
  <si>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</si>
  <si>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</si>
  <si>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</si>
  <si>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</si>
  <si>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</si>
  <si>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</si>
  <si>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</si>
  <si>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</si>
  <si>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</si>
  <si>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</si>
  <si>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</si>
  <si>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</si>
  <si>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</si>
  <si>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</si>
  <si>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</si>
  <si>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</si>
  <si>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</si>
  <si>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</si>
  <si>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</si>
  <si>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</si>
  <si>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</si>
  <si>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</si>
  <si>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</si>
  <si>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</si>
  <si>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</si>
  <si>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</si>
  <si>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</si>
  <si>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</si>
  <si>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</si>
  <si>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</si>
  <si>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</si>
  <si>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</si>
  <si>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</si>
  <si>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</si>
  <si>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</si>
  <si>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</si>
  <si>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</si>
  <si>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</si>
  <si>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</si>
  <si>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</si>
  <si>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</si>
  <si>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</si>
  <si>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</si>
  <si>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</si>
  <si>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</si>
  <si>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</si>
  <si>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</si>
  <si>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</si>
  <si>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</si>
  <si>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</si>
  <si>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</si>
  <si>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</si>
  <si>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</si>
  <si>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</si>
  <si>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</si>
  <si>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</si>
  <si>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</si>
  <si>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</si>
  <si>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</si>
  <si>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</si>
  <si>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</si>
  <si>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</si>
  <si>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</si>
  <si>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</si>
  <si>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</si>
  <si>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</si>
  <si>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</si>
  <si>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</si>
  <si>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</si>
  <si>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</si>
  <si>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</si>
  <si>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</si>
  <si>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</si>
  <si>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</si>
  <si>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</si>
  <si>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</si>
  <si>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</si>
  <si>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</si>
  <si>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</si>
  <si>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</si>
  <si>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</si>
  <si>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</si>
  <si>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</si>
  <si>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</si>
  <si>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</si>
  <si>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</si>
  <si>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</si>
  <si>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</si>
  <si>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</si>
  <si>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</si>
  <si>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</si>
  <si>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</si>
  <si>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PEPINO COHOMBRO HUMOCARO ANTIOQUIA YOLOMBÓ</t>
  </si>
  <si>
    <t>Premio ALIDE 2025 a la Gestión y Modernización Tecnológica – Por el aplicativo Decision.</t>
  </si>
  <si>
    <t>2025 Q3</t>
  </si>
  <si>
    <t>2018 Q2</t>
  </si>
  <si>
    <t>Material de propagacion: Colino/Plántula // Distancia de siembra: 0,25 x 1,2 // Densidad de siembra - Plantas/Ha.: 33.333 // Duracion del ciclo: 2 meses // Productividad/Ha/Ciclo: 80.000 kg // Inicio de Produccion desde la siembra: mes 2  // Duracion de la etapa productiva: 1 meses // Productividad promedio en etapa productiva  // Cultivo asociado: NA // Productividad promedio etapa productiva: 80.000 kg // % Rendimiento 1ra. Calidad: 80 // % Rendimiento 2da. Calidad: 20 // Precio de venta ponderado por calidad: $1.684 // Valor Jornal: $77.573 // Otros: NA</t>
  </si>
  <si>
    <t>El presente documento corresponde a una actualización del documento PDF de la AgroGuía correspondiente a Pepino Cohombro Humocaro Antioquia Yolombó publicada en la página web, y consta de las siguientes partes:</t>
  </si>
  <si>
    <t>- Flujo anualizado de los ingresos (precio y rendimiento) y los costos de producción para una hectárea de
Pepino Cohombro Humocaro Antioquia Yolombó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</si>
  <si>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Pepino Cohombro Humocaro Antioquia Yolombó.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</si>
  <si>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</si>
  <si>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</si>
  <si>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</si>
  <si>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</si>
  <si>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Pepino Cohombro Humocaro Antioquia Yolombó.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</si>
  <si>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</si>
  <si>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</si>
  <si>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Pepino Cohombro Humocaro Antioquia Yolombó, en lo que respecta a la mano de obra incluye actividades como la preparación del terreno, la siembra, el trazado y el ahoyado, entre otras, y ascienden a un total de $9,3 millones de pesos (equivalente a 120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</si>
  <si>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Pepino Cohombro Humocaro Antioquia Yolombó, en lo que respecta a la mano de obra incluye actividades como la fertilización, riego, control de malezas, plagas y enfermedades, entre otras, y ascienden a un total de $14,3 millones de pesos (equivalente a 184 jornales). En cuanto a los insumos, se incluyen los fertilizantes, plaguicidas, transportes, entre otras, que en conjunto ascienden a  $50,9 millones.</t>
  </si>
  <si>
    <t>Nota 1: en caso de utilizar esta información para el desarrollo de otras publicaciones, por favor citar FINAGRO, "Agro Guía - Marcos de Referencia Agroeconómicos"</t>
  </si>
  <si>
    <t>Los costos totales del ciclo para esta actualización (2025 Q3) equivalen a $74,5 millones, en comparación con los costos del marco original que ascienden a $35,4 millones, (mes de publicación del marco: abril - 2018).
La rentabilidad actualizada (2025 Q3) subió frente a la rentabilidad de la primera AgroGuía, pasando del 5,8% al 80,9%. Mientras que el crecimiento de los costos fue del 210,3%, el crecimiento de los ingresos fue del 358,4%.</t>
  </si>
  <si>
    <t>En cuanto a los costos de mano de obra de la AgroGuía actualizada, se destaca la participación de instalación seguido de cosecha y beneficio, que representan el 39% y el 15% del costo total, respectivamente. En cuanto a los costos de insumos, se destaca la participación de transporte seguido de otros, que representan el 28% y el 20% del costo total, respectivamente.</t>
  </si>
  <si>
    <t>A continuación, se presenta la desagregación de los costos de mano de obra e insumos según las diferentes actividades vinculadas a la producción de PEPINO COHOMBRO HUMOCARO ANTIOQUIA YOLOMBÓ</t>
  </si>
  <si>
    <t>En cuanto a los costos de mano de obra, se destaca la participación de instalación segido por cosecha y beneficio que representan el 39% y el 15% del costo total, respectivamente. En cuanto a los costos de insumos, se destaca la participación de control fitosanitario segido por transporte que representan el 26% y el 23% del costo total, respectivamente.</t>
  </si>
  <si>
    <t>En cuanto a los costos de mano de obra, se destaca la participación de instalación segido por cosecha y beneficio que representan el 39% y el 15% del costo total, respectivamente. En cuanto a los costos de insumos, se destaca la participación de transporte segido por otros que representan el 28% y el 20% del costo total, respectivamente.</t>
  </si>
  <si>
    <t>En cuanto a los costos de mano de obra, se destaca la participación de instalación segido por cosecha y beneficio que representan el 39% y el 15% del costo total, respectivamente.</t>
  </si>
  <si>
    <t>En cuanto a los costos de insumos, se destaca la participación de transporte segido por otros que representan el 28% y el 20% del costo total, respectivamente.</t>
  </si>
  <si>
    <t>En cuanto a los costos de insumos, se destaca la participación de control fitosanitario segido por transporte que representan el 26% y el 23% del costo total, respectivamente.</t>
  </si>
  <si>
    <t>En cuanto a los costos de mano de obra, se destaca la participación de instalación segido por cosecha y beneficio que representan el 39% y el 15% del costo total, respectivamente.En cuanto a los costos de insumos, se destaca la participación de control fitosanitario segido por transporte que representan el 26% y el 23% del costo total, respectivamente.</t>
  </si>
  <si>
    <t>De acuerdo con el comportamiento histórico del sistema productivo, se efectuó un análisis de sensibilidad del margen de utilidad obtenido en la producción de PEPINO COHOMBRO HUMOCARO ANTIOQUIA YOLOMBÓ, frente a diferentes escenarios de variación de precios de venta en finca y rendimientos probables (kg/ha).</t>
  </si>
  <si>
    <t>Con un precio ponderado de COP $ 1.684/kg y con un rendimiento por hectárea de 80.000 kg por ciclo; el margen de utilidad obtenido en la producción de 0 es del 45%.</t>
  </si>
  <si>
    <t>El precio mínimo ponderado para cubrir los costos de producción, con un rendimiento de 80.000 kg para todo el ciclo de producción, es COP $ 931/kg.</t>
  </si>
  <si>
    <t>El rendimiento mínimo por ha/ciclo para cubrir los costos de producción, con un precio ponderado de COP $ 1.684, es de 44.228 kg/ha para todo el ciclo.</t>
  </si>
  <si>
    <t>El siguiente cuadro presenta diferentes escenarios de rentabilidad para el sistema productivo de PEPINO COHOMBRO HUMOCARO ANTIOQUIA YOLOMBÓ,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</si>
</sst>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237A42D-F06E-EF08-DBE3-AF1B25EA18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F8386B8E-B87E-CC0A-314F-6554FAEA9D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813AC5CA-3405-11C7-5EAA-B0B2999FC6F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B788F9E-98BB-4E44-7F79-61757EDEC1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5E1439D8-EC4B-2810-EED2-EEB2663BA45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4AD82EA5-FD98-1D78-26DA-524F740E9E7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8911792-1F63-464F-57AE-4955A43FB3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C8292B0-8D73-7158-5304-95A5A43E51B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7285EEA-055E-A715-332B-1F6A6DBFF39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DB24D049-BC59-CE77-1743-F505725B0AA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9308.76</v>
      </c>
      <c r="C7" s="22">
        <v>14307.76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23616.52</v>
      </c>
      <c r="AH7" s="23">
        <v>0.31700916955935016</v>
      </c>
    </row>
    <row r="8" spans="1:34" x14ac:dyDescent="0.3">
      <c r="A8" s="5" t="s">
        <v>101</v>
      </c>
      <c r="B8" s="22">
        <v>0</v>
      </c>
      <c r="C8" s="22">
        <v>50881.39</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50881.39</v>
      </c>
      <c r="AH8" s="23">
        <v>0.6829908304406499</v>
      </c>
    </row>
    <row r="9" spans="1:34" x14ac:dyDescent="0.3">
      <c r="A9" s="9" t="s">
        <v>100</v>
      </c>
      <c r="B9" s="22">
        <v>9308.76</v>
      </c>
      <c r="C9" s="22">
        <v>65189.15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74497.91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64000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64000</v>
      </c>
      <c r="AH11" s="28"/>
    </row>
    <row r="12" spans="1:34" x14ac:dyDescent="0.3">
      <c r="A12" s="5" t="s">
        <v>19</v>
      </c>
      <c r="B12" s="24"/>
      <c r="C12" s="24">
        <v>16000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16000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1.792</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1.792</v>
      </c>
      <c r="AH15" s="28"/>
    </row>
    <row r="16" spans="1:34" x14ac:dyDescent="0.3">
      <c r="A16" s="5" t="s">
        <v>15</v>
      </c>
      <c r="B16" s="25"/>
      <c r="C16" s="25">
        <v>1.254</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1.254</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134752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134752</v>
      </c>
      <c r="AH19" s="28"/>
    </row>
    <row r="20" spans="1:34" x14ac:dyDescent="0.3">
      <c r="A20" s="3" t="s">
        <v>11</v>
      </c>
      <c r="B20" s="26">
        <v>-9308.76</v>
      </c>
      <c r="C20" s="26">
        <v>69562.850000000006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60254.09</v>
      </c>
      <c r="AH20" s="31"/>
    </row>
    <row r="21" spans="1:34" x14ac:dyDescent="0.3">
      <c r="J21" s="19"/>
      <c r="AG21" s="88">
        <v>0.80880231290879978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12178</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12178</v>
      </c>
      <c r="AH121" s="71">
        <v>0.34376901025971812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23246.95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23246.95</v>
      </c>
      <c r="AH122" s="71">
        <v>0.65623098974028204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35424.949999999997</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35424.949999999997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64000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16000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16000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0.5</v>
      </c>
      <c r="D129" s="74">
        <v>0.5</v>
      </c>
      <c r="E129" s="74">
        <v>0.5</v>
      </c>
      <c r="F129" s="74">
        <v>0.5</v>
      </c>
      <c r="G129" s="74">
        <v>0.5</v>
      </c>
      <c r="H129" s="97">
        <v>0.5</v>
      </c>
      <c r="I129" s="74">
        <v>0.5</v>
      </c>
      <c r="J129" s="74">
        <v>0.5</v>
      </c>
      <c r="K129" s="74">
        <v>0.5</v>
      </c>
      <c r="L129" s="74">
        <v>0.5</v>
      </c>
      <c r="M129" s="74">
        <v>0.5</v>
      </c>
      <c r="N129" s="74">
        <v>0.5</v>
      </c>
      <c r="O129" s="74">
        <v>0.5</v>
      </c>
      <c r="P129" s="74">
        <v>0.5</v>
      </c>
      <c r="Q129" s="74">
        <v>0.5</v>
      </c>
      <c r="R129" s="74">
        <v>0.5</v>
      </c>
      <c r="S129" s="74">
        <v>0.5</v>
      </c>
      <c r="T129" s="74">
        <v>0.5</v>
      </c>
      <c r="U129" s="74">
        <v>0.5</v>
      </c>
      <c r="V129" s="74">
        <v>0.5</v>
      </c>
      <c r="W129" s="74">
        <v>0.5</v>
      </c>
      <c r="X129" s="74">
        <v>0.5</v>
      </c>
      <c r="Y129" s="74">
        <v>0.5</v>
      </c>
      <c r="Z129" s="74">
        <v>0.5</v>
      </c>
      <c r="AA129" s="74">
        <v>0.5</v>
      </c>
      <c r="AB129" s="74">
        <v>0.5</v>
      </c>
      <c r="AC129" s="74">
        <v>0.5</v>
      </c>
      <c r="AD129" s="74">
        <v>0.5</v>
      </c>
      <c r="AE129" s="74">
        <v>0.5</v>
      </c>
      <c r="AF129" s="74">
        <v>0.5</v>
      </c>
      <c r="AG129" s="74">
        <v>0.5</v>
      </c>
      <c r="AH129" s="63"/>
    </row>
    <row r="130" spans="1:40" s="21" customFormat="1" x14ac:dyDescent="0.3">
      <c r="A130" s="68" t="s">
        <v>15</v>
      </c>
      <c r="B130" s="74"/>
      <c r="C130" s="74">
        <v>0.35</v>
      </c>
      <c r="D130" s="74">
        <v>0.35</v>
      </c>
      <c r="E130" s="74">
        <v>0.35</v>
      </c>
      <c r="F130" s="74">
        <v>0.35</v>
      </c>
      <c r="G130" s="74">
        <v>0.35</v>
      </c>
      <c r="H130" s="74">
        <v>0.35</v>
      </c>
      <c r="I130" s="74">
        <v>0.35</v>
      </c>
      <c r="J130" s="74">
        <v>0.35</v>
      </c>
      <c r="K130" s="74">
        <v>0.35</v>
      </c>
      <c r="L130" s="74">
        <v>0.35</v>
      </c>
      <c r="M130" s="74">
        <v>0.35</v>
      </c>
      <c r="N130" s="74">
        <v>0.35</v>
      </c>
      <c r="O130" s="74">
        <v>0.35</v>
      </c>
      <c r="P130" s="74">
        <v>0.35</v>
      </c>
      <c r="Q130" s="74">
        <v>0.35</v>
      </c>
      <c r="R130" s="74">
        <v>0.35</v>
      </c>
      <c r="S130" s="74">
        <v>0.35</v>
      </c>
      <c r="T130" s="74">
        <v>0.35</v>
      </c>
      <c r="U130" s="74">
        <v>0.35</v>
      </c>
      <c r="V130" s="74">
        <v>0.35</v>
      </c>
      <c r="W130" s="74">
        <v>0.35</v>
      </c>
      <c r="X130" s="74">
        <v>0.35</v>
      </c>
      <c r="Y130" s="74">
        <v>0.35</v>
      </c>
      <c r="Z130" s="74">
        <v>0.35</v>
      </c>
      <c r="AA130" s="74">
        <v>0.35</v>
      </c>
      <c r="AB130" s="74">
        <v>0.35</v>
      </c>
      <c r="AC130" s="74">
        <v>0.35</v>
      </c>
      <c r="AD130" s="74">
        <v>0.35</v>
      </c>
      <c r="AE130" s="74">
        <v>0.35</v>
      </c>
      <c r="AF130" s="74">
        <v>0.35</v>
      </c>
      <c r="AG130" s="74">
        <v>0.35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37600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37600</v>
      </c>
      <c r="AH133" s="63"/>
    </row>
    <row r="134" spans="1:40" s="21" customFormat="1" x14ac:dyDescent="0.3">
      <c r="A134" s="66" t="s">
        <v>11</v>
      </c>
      <c r="B134" s="70"/>
      <c r="C134" s="70">
        <v>2175.0500000000002</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2175.0500000000002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1280000</v>
      </c>
      <c r="J5" t="s">
        <v>4</v>
      </c>
      <c r="K5" s="1">
        <v>134000</v>
      </c>
      <c r="S5" s="120"/>
      <c r="T5" s="120"/>
      <c r="U5" s="120"/>
      <c r="V5" s="120"/>
      <c r="W5" s="120"/>
      <c r="X5" s="120"/>
      <c r="Y5" s="120"/>
      <c r="Z5" s="120"/>
    </row>
    <row r="6" spans="1:27" x14ac:dyDescent="0.35">
      <c r="A6" t="s">
        <v>8</v>
      </c>
      <c r="B6" s="1">
        <v>200000</v>
      </c>
      <c r="J6" t="s">
        <v>8</v>
      </c>
      <c r="K6" s="1">
        <v>6070500</v>
      </c>
      <c r="S6" s="120"/>
      <c r="T6" s="120"/>
      <c r="U6" s="120"/>
      <c r="V6" s="120"/>
      <c r="W6" s="120"/>
      <c r="X6" s="120"/>
      <c r="Y6" s="120"/>
      <c r="Z6" s="120"/>
      <c r="AA6" s="18"/>
    </row>
    <row r="7" spans="1:27" x14ac:dyDescent="0.35">
      <c r="A7" t="s">
        <v>9</v>
      </c>
      <c r="B7" s="1">
        <v>1778000</v>
      </c>
      <c r="J7" t="s">
        <v>9</v>
      </c>
      <c r="K7" s="1">
        <v>444500</v>
      </c>
      <c r="S7" s="120"/>
      <c r="T7" s="120"/>
      <c r="U7" s="120"/>
      <c r="V7" s="120"/>
      <c r="W7" s="120"/>
      <c r="X7" s="120"/>
      <c r="Y7" s="120"/>
      <c r="Z7" s="120"/>
      <c r="AA7" s="18"/>
    </row>
    <row r="8" spans="1:27" x14ac:dyDescent="0.35">
      <c r="A8" t="s">
        <v>7</v>
      </c>
      <c r="B8" s="1">
        <v>1000000</v>
      </c>
      <c r="J8" t="s">
        <v>7</v>
      </c>
      <c r="K8" s="1">
        <v>4447000</v>
      </c>
      <c r="S8" s="120"/>
      <c r="T8" s="120"/>
      <c r="U8" s="120"/>
      <c r="V8" s="120"/>
      <c r="W8" s="120"/>
      <c r="X8" s="120"/>
      <c r="Y8" s="120"/>
      <c r="Z8" s="120"/>
    </row>
    <row r="9" spans="1:27" x14ac:dyDescent="0.35">
      <c r="A9" t="s">
        <v>3</v>
      </c>
      <c r="B9" s="1">
        <v>4800000</v>
      </c>
      <c r="J9" t="s">
        <v>3</v>
      </c>
      <c r="K9" s="1">
        <v>0</v>
      </c>
      <c r="S9" s="120"/>
      <c r="T9" s="120"/>
      <c r="U9" s="120"/>
      <c r="V9" s="120"/>
      <c r="W9" s="120"/>
      <c r="X9" s="120"/>
      <c r="Y9" s="120"/>
      <c r="Z9" s="120"/>
    </row>
    <row r="10" spans="1:27" x14ac:dyDescent="0.35">
      <c r="A10" t="s">
        <v>6</v>
      </c>
      <c r="B10" s="1">
        <v>1600000</v>
      </c>
      <c r="J10" t="s">
        <v>6</v>
      </c>
      <c r="K10" s="1">
        <v>3816950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320000</v>
      </c>
      <c r="J12" t="s">
        <v>59</v>
      </c>
      <c r="K12" s="1">
        <v>0</v>
      </c>
    </row>
    <row r="13" spans="1:27" x14ac:dyDescent="0.35">
      <c r="A13" t="s">
        <v>10</v>
      </c>
      <c r="B13" s="1">
        <v>0</v>
      </c>
      <c r="J13" t="s">
        <v>10</v>
      </c>
      <c r="K13" s="1">
        <v>5334000</v>
      </c>
    </row>
    <row r="14" spans="1:27" x14ac:dyDescent="0.35">
      <c r="A14" t="s">
        <v>63</v>
      </c>
      <c r="B14" s="1">
        <v>1200000</v>
      </c>
      <c r="J14" t="s">
        <v>63</v>
      </c>
      <c r="K14" s="1">
        <v>3000000</v>
      </c>
    </row>
    <row r="15" spans="1:27" x14ac:dyDescent="0.35">
      <c r="A15" s="12" t="s">
        <v>64</v>
      </c>
      <c r="B15" s="13">
        <v>12178000</v>
      </c>
      <c r="J15" s="12" t="s">
        <v>64</v>
      </c>
      <c r="K15" s="13">
        <v>23246950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2482336</v>
      </c>
      <c r="J22" t="s">
        <v>4</v>
      </c>
      <c r="K22" s="1">
        <v>274448</v>
      </c>
      <c r="S22" s="120"/>
      <c r="T22" s="120"/>
      <c r="U22" s="120"/>
      <c r="V22" s="120"/>
      <c r="W22" s="120"/>
      <c r="X22" s="120"/>
      <c r="Y22" s="120"/>
      <c r="Z22" s="120"/>
    </row>
    <row r="23" spans="1:26" x14ac:dyDescent="0.35">
      <c r="A23" t="s">
        <v>8</v>
      </c>
      <c r="B23" s="1">
        <v>387865</v>
      </c>
      <c r="J23" t="s">
        <v>8</v>
      </c>
      <c r="K23" s="1">
        <v>8075050</v>
      </c>
      <c r="S23" s="120"/>
      <c r="T23" s="120"/>
      <c r="U23" s="120"/>
      <c r="V23" s="120"/>
      <c r="W23" s="120"/>
      <c r="X23" s="120"/>
      <c r="Y23" s="120"/>
      <c r="Z23" s="120"/>
    </row>
    <row r="24" spans="1:26" ht="14.5" customHeight="1" x14ac:dyDescent="0.35">
      <c r="A24" t="s">
        <v>9</v>
      </c>
      <c r="B24" s="1">
        <v>3447542</v>
      </c>
      <c r="J24" t="s">
        <v>9</v>
      </c>
      <c r="K24" s="1">
        <v>1196592.469879518</v>
      </c>
      <c r="S24" s="120"/>
      <c r="T24" s="120"/>
      <c r="U24" s="120"/>
      <c r="V24" s="120"/>
      <c r="W24" s="120"/>
      <c r="X24" s="120"/>
      <c r="Y24" s="120"/>
      <c r="Z24" s="120"/>
    </row>
    <row r="25" spans="1:26" x14ac:dyDescent="0.35">
      <c r="A25" t="s">
        <v>7</v>
      </c>
      <c r="B25" s="1">
        <v>1939325</v>
      </c>
      <c r="J25" t="s">
        <v>7</v>
      </c>
      <c r="K25" s="1">
        <v>8618354</v>
      </c>
      <c r="S25" s="120"/>
      <c r="T25" s="120"/>
      <c r="U25" s="120"/>
      <c r="V25" s="120"/>
      <c r="W25" s="120"/>
      <c r="X25" s="120"/>
      <c r="Y25" s="120"/>
      <c r="Z25" s="120"/>
    </row>
    <row r="26" spans="1:26" ht="14.5" customHeight="1" x14ac:dyDescent="0.35">
      <c r="A26" t="s">
        <v>3</v>
      </c>
      <c r="B26" s="1">
        <v>9308760</v>
      </c>
      <c r="J26" t="s">
        <v>3</v>
      </c>
      <c r="K26" s="1">
        <v>0</v>
      </c>
      <c r="S26" s="120"/>
      <c r="T26" s="120"/>
      <c r="U26" s="120"/>
      <c r="V26" s="120"/>
      <c r="W26" s="120"/>
      <c r="X26" s="120"/>
      <c r="Y26" s="120"/>
      <c r="Z26" s="120"/>
    </row>
    <row r="27" spans="1:26" x14ac:dyDescent="0.35">
      <c r="A27" t="s">
        <v>6</v>
      </c>
      <c r="B27" s="1">
        <v>3102920</v>
      </c>
      <c r="J27" t="s">
        <v>6</v>
      </c>
      <c r="K27" s="1">
        <v>10281830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620584</v>
      </c>
      <c r="J29" t="s">
        <v>59</v>
      </c>
      <c r="K29" s="1">
        <v>0</v>
      </c>
    </row>
    <row r="30" spans="1:26" x14ac:dyDescent="0.35">
      <c r="A30" t="s">
        <v>10</v>
      </c>
      <c r="B30" s="1">
        <v>0</v>
      </c>
      <c r="J30" t="s">
        <v>10</v>
      </c>
      <c r="K30" s="1">
        <v>14359128</v>
      </c>
    </row>
    <row r="31" spans="1:26" x14ac:dyDescent="0.35">
      <c r="A31" t="s">
        <v>63</v>
      </c>
      <c r="B31" s="1">
        <v>2327190</v>
      </c>
      <c r="J31" t="s">
        <v>63</v>
      </c>
      <c r="K31" s="1">
        <v>8075990</v>
      </c>
    </row>
    <row r="32" spans="1:26" x14ac:dyDescent="0.35">
      <c r="A32" s="12" t="s">
        <v>64</v>
      </c>
      <c r="B32" s="13">
        <v>23616522</v>
      </c>
      <c r="J32" s="12" t="s">
        <v>64</v>
      </c>
      <c r="K32" s="13">
        <v>50881392.469879515</v>
      </c>
    </row>
    <row r="35" spans="1:15" x14ac:dyDescent="0.35">
      <c r="B35" t="s">
        <v>66</v>
      </c>
      <c r="C35" t="s">
        <v>67</v>
      </c>
      <c r="D35" t="s">
        <v>23</v>
      </c>
      <c r="H35" t="s">
        <v>67</v>
      </c>
      <c r="I35" t="s">
        <v>23</v>
      </c>
    </row>
    <row r="36" spans="1:15" x14ac:dyDescent="0.35">
      <c r="A36" t="s">
        <v>106</v>
      </c>
      <c r="B36" s="14">
        <v>35424950</v>
      </c>
      <c r="C36" s="14">
        <v>12178000</v>
      </c>
      <c r="D36" s="14">
        <v>23246950</v>
      </c>
      <c r="G36" t="s">
        <v>106</v>
      </c>
      <c r="H36" s="15">
        <v>0.34376901025971807</v>
      </c>
      <c r="I36" s="15">
        <v>0.65623098974028193</v>
      </c>
    </row>
    <row r="37" spans="1:15" x14ac:dyDescent="0.35">
      <c r="A37" t="s">
        <v>105</v>
      </c>
      <c r="B37" s="14">
        <v>74497914.469879508</v>
      </c>
      <c r="C37" s="14">
        <v>23616522</v>
      </c>
      <c r="D37" s="14">
        <v>50881392.469879515</v>
      </c>
      <c r="G37" t="s">
        <v>105</v>
      </c>
      <c r="H37" s="15">
        <v>0.31700916955935016</v>
      </c>
      <c r="I37" s="15">
        <v>0.6829908304406499</v>
      </c>
    </row>
    <row r="38" spans="1:15" x14ac:dyDescent="0.35">
      <c r="O38" s="17">
        <v>30528835481927.711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931.22</v>
      </c>
      <c r="J11" s="19"/>
      <c r="K11" s="19"/>
      <c r="L11" s="19"/>
      <c r="M11" s="19"/>
      <c r="N11" s="19"/>
      <c r="O11" s="19"/>
      <c r="P11" s="19"/>
    </row>
    <row r="12" spans="1:16" ht="14.5" customHeight="1" thickBot="1" x14ac:dyDescent="0.35">
      <c r="A12" s="19"/>
      <c r="B12" s="19"/>
      <c r="C12" s="19"/>
      <c r="D12" s="19"/>
      <c r="E12" s="19"/>
      <c r="F12" s="19"/>
      <c r="G12" s="44" t="s">
        <v>72</v>
      </c>
      <c r="H12" s="45" t="s">
        <v>73</v>
      </c>
      <c r="I12" s="46">
        <v>9308760</v>
      </c>
      <c r="J12" s="19"/>
      <c r="K12" s="19"/>
      <c r="L12" s="19"/>
      <c r="M12" s="19"/>
      <c r="N12" s="19"/>
      <c r="O12" s="19"/>
      <c r="P12" s="19"/>
    </row>
    <row r="13" spans="1:16" ht="14.5" customHeight="1" thickBot="1" x14ac:dyDescent="0.35">
      <c r="A13" s="19"/>
      <c r="B13" s="19"/>
      <c r="C13" s="19"/>
      <c r="D13" s="19"/>
      <c r="E13" s="19"/>
      <c r="F13" s="19"/>
      <c r="G13" s="44" t="s">
        <v>74</v>
      </c>
      <c r="H13" s="45" t="s">
        <v>73</v>
      </c>
      <c r="I13" s="46">
        <v>10557679</v>
      </c>
      <c r="J13" s="19"/>
      <c r="K13" s="19"/>
      <c r="L13" s="19"/>
      <c r="M13" s="19"/>
      <c r="N13" s="19"/>
      <c r="O13" s="19"/>
      <c r="P13" s="19"/>
    </row>
    <row r="14" spans="1:16" ht="14.5" customHeight="1" thickBot="1" x14ac:dyDescent="0.35">
      <c r="A14" s="19"/>
      <c r="B14" s="19"/>
      <c r="C14" s="19"/>
      <c r="D14" s="19"/>
      <c r="E14" s="19"/>
      <c r="F14" s="19"/>
      <c r="G14" s="44" t="s">
        <v>75</v>
      </c>
      <c r="H14" s="45" t="s">
        <v>76</v>
      </c>
      <c r="I14" s="47">
        <v>80</v>
      </c>
      <c r="J14" s="19"/>
      <c r="K14" s="19"/>
      <c r="L14" s="19"/>
      <c r="M14" s="19"/>
      <c r="N14" s="19"/>
      <c r="O14" s="19"/>
      <c r="P14" s="19"/>
    </row>
    <row r="15" spans="1:16" ht="14.5" customHeight="1" thickBot="1" x14ac:dyDescent="0.35">
      <c r="A15" s="19"/>
      <c r="B15" s="19"/>
      <c r="C15" s="19"/>
      <c r="D15" s="19"/>
      <c r="E15" s="19"/>
      <c r="F15" s="19"/>
      <c r="G15" s="44" t="s">
        <v>77</v>
      </c>
      <c r="H15" s="45" t="s">
        <v>60</v>
      </c>
      <c r="I15" s="48">
        <v>80.880231290879976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1.2632999999999999</v>
      </c>
      <c r="F40" s="78">
        <v>1.3475199999999998</v>
      </c>
      <c r="G40" s="78">
        <v>1.43174</v>
      </c>
      <c r="H40" s="78">
        <v>1.51596</v>
      </c>
      <c r="I40" s="78">
        <v>1.6001799999999999</v>
      </c>
      <c r="J40" s="54">
        <v>1.6843999999999999</v>
      </c>
      <c r="K40" s="78">
        <v>1.7686199999999999</v>
      </c>
      <c r="L40" s="78">
        <v>1.8528399999999998</v>
      </c>
      <c r="M40" s="78">
        <v>1.9370599999999998</v>
      </c>
      <c r="N40" s="78">
        <v>2.02128</v>
      </c>
      <c r="O40" s="78">
        <v>2.1054999999999997</v>
      </c>
      <c r="P40" s="19"/>
    </row>
    <row r="41" spans="1:16" x14ac:dyDescent="0.3">
      <c r="A41" s="19"/>
      <c r="B41" s="19"/>
      <c r="C41" s="55">
        <v>-0.2</v>
      </c>
      <c r="D41" s="56">
        <v>46512</v>
      </c>
      <c r="E41" s="90">
        <v>-0.21127170413237106</v>
      </c>
      <c r="F41" s="90">
        <v>-0.15868981774119584</v>
      </c>
      <c r="G41" s="90">
        <v>-0.10610793135002039</v>
      </c>
      <c r="H41" s="90">
        <v>-5.3526044958845276E-2</v>
      </c>
      <c r="I41" s="90">
        <v>-9.4415856766993933E-4</v>
      </c>
      <c r="J41" s="90">
        <v>5.1637727823505397E-2</v>
      </c>
      <c r="K41" s="90">
        <v>0.10421961421468051</v>
      </c>
      <c r="L41" s="90">
        <v>0.15680150060585585</v>
      </c>
      <c r="M41" s="90">
        <v>0.20938338699703118</v>
      </c>
      <c r="N41" s="90">
        <v>0.2619652733882063</v>
      </c>
      <c r="O41" s="90">
        <v>0.31454715977938141</v>
      </c>
      <c r="P41" s="19"/>
    </row>
    <row r="42" spans="1:16" x14ac:dyDescent="0.3">
      <c r="A42" s="19"/>
      <c r="B42" s="19"/>
      <c r="C42" s="55">
        <v>-0.15</v>
      </c>
      <c r="D42" s="56">
        <v>58140</v>
      </c>
      <c r="E42" s="90">
        <v>-1.408963016546394E-2</v>
      </c>
      <c r="F42" s="90">
        <v>5.1637727823505175E-2</v>
      </c>
      <c r="G42" s="90">
        <v>0.1173650858124744</v>
      </c>
      <c r="H42" s="90">
        <v>0.18309244380144341</v>
      </c>
      <c r="I42" s="90">
        <v>0.24881980179041241</v>
      </c>
      <c r="J42" s="90">
        <v>0.31454715977938141</v>
      </c>
      <c r="K42" s="90">
        <v>0.38027451776835064</v>
      </c>
      <c r="L42" s="90">
        <v>0.44600187575731964</v>
      </c>
      <c r="M42" s="90">
        <v>0.51172923374628865</v>
      </c>
      <c r="N42" s="90">
        <v>0.57745659173525787</v>
      </c>
      <c r="O42" s="90">
        <v>0.64318394972422688</v>
      </c>
      <c r="P42" s="19"/>
    </row>
    <row r="43" spans="1:16" x14ac:dyDescent="0.3">
      <c r="A43" s="19"/>
      <c r="B43" s="19"/>
      <c r="C43" s="55">
        <v>-0.1</v>
      </c>
      <c r="D43" s="56">
        <v>68400</v>
      </c>
      <c r="E43" s="90">
        <v>0.15989455274651299</v>
      </c>
      <c r="F43" s="90">
        <v>0.2372208562629472</v>
      </c>
      <c r="G43" s="90">
        <v>0.31454715977938164</v>
      </c>
      <c r="H43" s="90">
        <v>0.39187346329581585</v>
      </c>
      <c r="I43" s="90">
        <v>0.46919976681225006</v>
      </c>
      <c r="J43" s="90">
        <v>0.54652607032868428</v>
      </c>
      <c r="K43" s="90">
        <v>0.62385237384511849</v>
      </c>
      <c r="L43" s="90">
        <v>0.7011786773615527</v>
      </c>
      <c r="M43" s="90">
        <v>0.7785049808779867</v>
      </c>
      <c r="N43" s="90">
        <v>0.85583128439442113</v>
      </c>
      <c r="O43" s="90">
        <v>0.93315758791085512</v>
      </c>
      <c r="P43" s="19"/>
    </row>
    <row r="44" spans="1:16" x14ac:dyDescent="0.3">
      <c r="A44" s="19"/>
      <c r="B44" s="19"/>
      <c r="C44" s="55">
        <v>-0.05</v>
      </c>
      <c r="D44" s="56">
        <v>76000</v>
      </c>
      <c r="E44" s="90">
        <v>0.28877172527390349</v>
      </c>
      <c r="F44" s="90">
        <v>0.37468984029216368</v>
      </c>
      <c r="G44" s="90">
        <v>0.46060795531042409</v>
      </c>
      <c r="H44" s="90">
        <v>0.54652607032868428</v>
      </c>
      <c r="I44" s="90">
        <v>0.63244418534694447</v>
      </c>
      <c r="J44" s="90">
        <v>0.71836230036520465</v>
      </c>
      <c r="K44" s="90">
        <v>0.80428041538346506</v>
      </c>
      <c r="L44" s="90">
        <v>0.89019853040172525</v>
      </c>
      <c r="M44" s="90">
        <v>0.97611664541998544</v>
      </c>
      <c r="N44" s="90">
        <v>1.0620347604382459</v>
      </c>
      <c r="O44" s="90">
        <v>1.1479528754565056</v>
      </c>
      <c r="P44" s="19"/>
    </row>
    <row r="45" spans="1:16" x14ac:dyDescent="0.3">
      <c r="A45" s="19"/>
      <c r="B45" s="19"/>
      <c r="C45" s="51" t="s">
        <v>86</v>
      </c>
      <c r="D45" s="57">
        <v>80000</v>
      </c>
      <c r="E45" s="90">
        <v>0.35660181607779307</v>
      </c>
      <c r="F45" s="90">
        <v>0.44704193714964613</v>
      </c>
      <c r="G45" s="90">
        <v>0.53748205822149897</v>
      </c>
      <c r="H45" s="90">
        <v>0.62792217929335203</v>
      </c>
      <c r="I45" s="90">
        <v>0.71836230036520465</v>
      </c>
      <c r="J45" s="90">
        <v>0.80880242143705772</v>
      </c>
      <c r="K45" s="90">
        <v>0.89924254250891034</v>
      </c>
      <c r="L45" s="90">
        <v>0.98968266358076318</v>
      </c>
      <c r="M45" s="90">
        <v>1.080122784652616</v>
      </c>
      <c r="N45" s="90">
        <v>1.1705629057244691</v>
      </c>
      <c r="O45" s="90">
        <v>1.2610030267963217</v>
      </c>
      <c r="P45" s="19"/>
    </row>
    <row r="46" spans="1:16" ht="14.5" customHeight="1" x14ac:dyDescent="0.3">
      <c r="A46" s="19"/>
      <c r="B46" s="19"/>
      <c r="C46" s="55">
        <v>0.05</v>
      </c>
      <c r="D46" s="56">
        <v>84000</v>
      </c>
      <c r="E46" s="90">
        <v>0.42443190688168264</v>
      </c>
      <c r="F46" s="90">
        <v>0.51939403400712814</v>
      </c>
      <c r="G46" s="90">
        <v>0.61435616113257407</v>
      </c>
      <c r="H46" s="90">
        <v>0.70931828825801957</v>
      </c>
      <c r="I46" s="90">
        <v>0.80428041538346506</v>
      </c>
      <c r="J46" s="90">
        <v>0.89924254250891056</v>
      </c>
      <c r="K46" s="90">
        <v>0.99420466963435583</v>
      </c>
      <c r="L46" s="90">
        <v>1.0891667967598018</v>
      </c>
      <c r="M46" s="90">
        <v>1.1841289238852468</v>
      </c>
      <c r="N46" s="90">
        <v>1.2790910510106923</v>
      </c>
      <c r="O46" s="90">
        <v>1.3740531781361378</v>
      </c>
      <c r="P46" s="19"/>
    </row>
    <row r="47" spans="1:16" x14ac:dyDescent="0.3">
      <c r="A47" s="19"/>
      <c r="B47" s="19"/>
      <c r="C47" s="55">
        <v>0.1</v>
      </c>
      <c r="D47" s="56">
        <v>92400</v>
      </c>
      <c r="E47" s="90">
        <v>0.56687509756985111</v>
      </c>
      <c r="F47" s="90">
        <v>0.67133343740784102</v>
      </c>
      <c r="G47" s="90">
        <v>0.77579177724583159</v>
      </c>
      <c r="H47" s="90">
        <v>0.8802501170838215</v>
      </c>
      <c r="I47" s="90">
        <v>0.98470845692181141</v>
      </c>
      <c r="J47" s="90">
        <v>1.0891667967598018</v>
      </c>
      <c r="K47" s="90">
        <v>1.1936251365977917</v>
      </c>
      <c r="L47" s="90">
        <v>1.2980834764357816</v>
      </c>
      <c r="M47" s="90">
        <v>1.4025418162737715</v>
      </c>
      <c r="N47" s="90">
        <v>1.5070001561117619</v>
      </c>
      <c r="O47" s="90">
        <v>1.6114584959497518</v>
      </c>
      <c r="P47" s="19"/>
    </row>
    <row r="48" spans="1:16" x14ac:dyDescent="0.3">
      <c r="A48" s="19"/>
      <c r="B48" s="19"/>
      <c r="C48" s="55">
        <v>0.15</v>
      </c>
      <c r="D48" s="56">
        <v>106260</v>
      </c>
      <c r="E48" s="90">
        <v>0.80190636220532863</v>
      </c>
      <c r="F48" s="90">
        <v>0.92203345301901729</v>
      </c>
      <c r="G48" s="90">
        <v>1.042160543832706</v>
      </c>
      <c r="H48" s="90">
        <v>1.1622876346463946</v>
      </c>
      <c r="I48" s="90">
        <v>1.2824147254600833</v>
      </c>
      <c r="J48" s="90">
        <v>1.4025418162737715</v>
      </c>
      <c r="K48" s="90">
        <v>1.5226689070874606</v>
      </c>
      <c r="L48" s="90">
        <v>1.6427959979011488</v>
      </c>
      <c r="M48" s="90">
        <v>1.762923088714837</v>
      </c>
      <c r="N48" s="90">
        <v>1.8830501795285262</v>
      </c>
      <c r="O48" s="90">
        <v>2.0031772703422144</v>
      </c>
      <c r="P48" s="19"/>
    </row>
    <row r="49" spans="1:16" ht="14.5" thickBot="1" x14ac:dyDescent="0.35">
      <c r="A49" s="19"/>
      <c r="B49" s="19"/>
      <c r="C49" s="55">
        <v>0.2</v>
      </c>
      <c r="D49" s="58">
        <v>127512</v>
      </c>
      <c r="E49" s="90">
        <v>1.1622876346463946</v>
      </c>
      <c r="F49" s="90">
        <v>1.3064401436228206</v>
      </c>
      <c r="G49" s="90">
        <v>1.4505926525992474</v>
      </c>
      <c r="H49" s="90">
        <v>1.5947451615756734</v>
      </c>
      <c r="I49" s="90">
        <v>1.7388976705520998</v>
      </c>
      <c r="J49" s="90">
        <v>1.8830501795285262</v>
      </c>
      <c r="K49" s="90">
        <v>2.0272026885049526</v>
      </c>
      <c r="L49" s="90">
        <v>2.1713551974813785</v>
      </c>
      <c r="M49" s="90">
        <v>2.3155077064578049</v>
      </c>
      <c r="N49" s="90">
        <v>2.4596602154342313</v>
      </c>
      <c r="O49" s="90">
        <v>2.6038127244106573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2025-12-02T14:50:16Z</dcterms:modified>
</cp:coreProperties>
</file>