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CA8DF2D-9165-4516-9EF3-F0484BE43B8D}"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<sst xmlns="http://schemas.openxmlformats.org/spreadsheetml/2006/main" count="236" uniqueCount="135">
  <si>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</si>
  <si>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</si>
  <si>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</si>
  <si>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</si>
  <si>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</si>
  <si>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</si>
  <si>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</si>
  <si>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</si>
  <si>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</si>
  <si>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</si>
  <si>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</si>
  <si>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</si>
  <si>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</si>
  <si>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</si>
  <si>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</si>
  <si>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</si>
  <si>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</si>
  <si>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</si>
  <si>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</si>
  <si>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</si>
  <si>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</si>
  <si>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</si>
  <si>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</si>
  <si>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</si>
  <si>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</si>
  <si>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</si>
  <si>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</si>
  <si>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</si>
  <si>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</si>
  <si>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</si>
  <si>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</si>
  <si>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</si>
  <si>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</si>
  <si>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</si>
  <si>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</si>
  <si>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</si>
  <si>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</si>
  <si>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</si>
  <si>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</si>
  <si>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</si>
  <si>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</si>
  <si>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</si>
  <si>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</si>
  <si>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</si>
  <si>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</si>
  <si>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</si>
  <si>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</si>
  <si>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</si>
  <si>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</si>
  <si>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</si>
  <si>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</si>
  <si>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</si>
  <si>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</si>
  <si>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</si>
  <si>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</si>
  <si>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</si>
  <si>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</si>
  <si>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</si>
  <si>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</si>
  <si>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</si>
  <si>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</si>
  <si>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</si>
  <si>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</si>
  <si>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</si>
  <si>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</si>
  <si>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</si>
  <si>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</si>
  <si>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</si>
  <si>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</si>
  <si>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</si>
  <si>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</si>
  <si>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</si>
  <si>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</si>
  <si>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</si>
  <si>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</si>
  <si>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</si>
  <si>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</si>
  <si>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</si>
  <si>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</si>
  <si>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</si>
  <si>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</si>
  <si>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</si>
  <si>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</si>
  <si>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</si>
  <si>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</si>
  <si>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</si>
  <si>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</si>
  <si>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</si>
  <si>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</si>
  <si>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</si>
  <si>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</si>
  <si>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</si>
  <si>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</si>
  <si>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</si>
  <si>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</si>
  <si>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</si>
  <si>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</si>
  <si>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</si>
  <si>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</si>
  <si>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</si>
  <si>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</si>
  <si>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</si>
  <si>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</si>
  <si>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NARANJA TANGELO SANTANDER SOCORRO</t>
  </si>
  <si>
    <t>Premio ALIDE 2025 a la Gestión y Modernización Tecnológica – Por el aplicativo Decision.</t>
  </si>
  <si>
    <t>2025 Q3</t>
  </si>
  <si>
    <t>2022 Q3</t>
  </si>
  <si>
    <t>Material de propagacion: Plantula // Distancia de siembra: 6 x 6 // Densidad de siembra - Plantas/Ha.: 280 // Duracion del ciclo: 25 años // Productividad/Ha/Ciclo: 482.500 kg // Inicio de Produccion desde la siembra: año 3  // Duracion de la etapa productiva: 23 años // Productividad promedio en etapa productiva  // Cultivo asociado: NA // Productividad promedio etapa productiva: 40.217 kg // % Rendimiento 1ra. Calidad: 60 // % Rendimiento 2da. Calidad: 40 // Precio de venta ponderado por calidad: $762 // Valor Jornal: $66.667 // Otros: Tipo de siembra  en surco, no se incluye sistema de riego, para los productores entrevistados, la asistencia técnica fue prestada por proveedores de insumos y semillas, los cultivos en la zona de la entrevista en su mayoría se encuentran en fincas propias, las áreas de siembra son cercanas a 2 hectáreas.</t>
  </si>
  <si>
    <t>El presente documento corresponde a una actualización del documento PDF de la AgroGuía correspondiente a Naranja Tangelo Santander Socorro publicada en la página web, y consta de las siguientes partes:</t>
  </si>
  <si>
    <t>- Flujo anualizado de los ingresos (precio y rendimiento) y los costos de producción para una hectárea de
Naranja Tangelo Santander Socorro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</si>
  <si>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Naranja Tangelo Santander Socorro.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</si>
  <si>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</si>
  <si>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</si>
  <si>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</si>
  <si>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</si>
  <si>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Naranja Tangelo Santander Socorro.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</si>
  <si>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</si>
  <si>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</si>
  <si>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Naranja Tangelo Santander Socorro, en lo que respecta a la mano de obra incluye actividades como la preparación del terreno, la siembra, el trazado y el ahoyado, entre otras, y ascienden a un total de $2,0 millones de pesos (equivalente a 30 jornales). En cuanto a los insumos, se incluyen los gastos relacionados con el material vegetal y las enmiendas, que en conjunto ascienden a  $3,3 millones.</t>
  </si>
  <si>
    <t>*** Los costos de sostenimiento del año 1 comprenden tanto los gastos relacionados con la mano de obra como aquellos asociados con los insumos necesarios desde el momento de la siembra de las plantas hasta finalizar el año 1. Para el caso de Naranja Tangelo Santander Socorro, en lo que respecta a la mano de obra incluye actividades como la fertilización, riego, control de malezas, plagas y enfermedades, entre otras, y ascienden a un total de $1,7 millones de pesos (equivalente a 26 jornales). En cuanto a los insumos, se incluyen los fertilizantes, plaguicidas, transportes, entre otras, que en conjunto ascienden a  $0,6 millones.</t>
  </si>
  <si>
    <t>Nota 1: en caso de utilizar esta información para el desarrollo de otras publicaciones, por favor citar FINAGRO, "Agro Guía - Marcos de Referencia Agroeconómicos"</t>
  </si>
  <si>
    <t>Los costos totales del ciclo para esta actualización (2025 Q3) equivalen a $223,3 millones, en comparación con los costos del marco original que ascienden a $191,5 millones, (mes de publicación del marco: agosto - 2022).
La rentabilidad actualizada (2025 Q3) bajó frente a la rentabilidad de la primera AgroGuía, pasando del 42,5% al 57,9%. Mientras que el crecimiento de los costos fue del 116,6%, el crecimiento de los ingresos fue del 105,9%.</t>
  </si>
  <si>
    <t>En cuanto a los costos de mano de obra de la AgroGuía actualizada, se destaca la participación de cosecha y beneficio seguido de podas, que representan el 52% y el 17% del costo total, respectivamente. En cuanto a los costos de insumos, se destaca la participación de fertilización seguido de control fitosanitario, que representan el 79% y el 8% del costo total, respectivamente.</t>
  </si>
  <si>
    <t>A continuación, se presenta la desagregación de los costos de mano de obra e insumos según las diferentes actividades vinculadas a la producción de NARANJA TANGELO SANTANDER SOCORRO</t>
  </si>
  <si>
    <t>En cuanto a los costos de mano de obra, se destaca la participación de cosecha y beneficio segido por podas que representan el 52% y el 17% del costo total, respectivamente. En cuanto a los costos de insumos, se destaca la participación de fertilización segido por cosecha y beneficio que representan el 83% y el 6% del costo total, respectivamente.</t>
  </si>
  <si>
    <t>En cuanto a los costos de mano de obra, se destaca la participación de cosecha y beneficio segido por podas que representan el 52% y el 17% del costo total, respectivamente. En cuanto a los costos de insumos, se destaca la participación de fertilización segido por control fitosanitario que representan el 79% y el 8% del costo total, respectivamente.</t>
  </si>
  <si>
    <t>En cuanto a los costos de mano de obra, se destaca la participación de cosecha y beneficio segido por podas que representan el 52% y el 17% del costo total, respectivamente.</t>
  </si>
  <si>
    <t>En cuanto a los costos de insumos, se destaca la participación de fertilización segido por control fitosanitario que representan el 79% y el 8% del costo total, respectivamente.</t>
  </si>
  <si>
    <t>En cuanto a los costos de insumos, se destaca la participación de fertilización segido por cosecha y beneficio que representan el 83% y el 6% del costo total, respectivamente.</t>
  </si>
  <si>
    <t>En cuanto a los costos de mano de obra, se destaca la participación de cosecha y beneficio segido por podas que representan el 52% y el 17% del costo total, respectivamente.En cuanto a los costos de insumos, se destaca la participación de fertilización segido por cosecha y beneficio que representan el 83% y el 6% del costo total, respectivamente.</t>
  </si>
  <si>
    <t>De acuerdo con el comportamiento histórico del sistema productivo, se efectuó un análisis de sensibilidad del margen de utilidad obtenido en la producción de NARANJA TANGELO SANTANDER SOCORRO, frente a diferentes escenarios de variación de precios de venta en finca y rendimientos probables (kg/ha).</t>
  </si>
  <si>
    <t>Con un precio ponderado de COP $ 762/kg y con un rendimiento por hectárea de 462.500 kg por ciclo; el margen de utilidad obtenido en la producción de 0 es del 37%.</t>
  </si>
  <si>
    <t>El precio mínimo ponderado para cubrir los costos de producción, con un rendimiento de 462.500 kg para todo el ciclo de producción, es COP $ 483/kg.</t>
  </si>
  <si>
    <t>El rendimiento mínimo por ha/ciclo para cubrir los costos de producción, con un precio ponderado de COP $ 762, es de 295.995 kg/ha para todo el ciclo.</t>
  </si>
  <si>
    <t>El siguiente cuadro presenta diferentes escenarios de rentabilidad para el sistema productivo de NARANJA TANGELO SANTANDER SOCORRO,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</si>
</sst>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4EFA5E9-51BF-081A-F81E-96E57691A7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6BD567C-FE54-85DC-3A13-ED622170C1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9617A1C2-BD61-133B-9EEE-2080D2A454C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FC7B27A8-DD12-79BD-D74D-BBA6ADBB51F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9DBE0A8-AEBE-88DD-CB1F-5C907FC239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497428D-60A1-FB36-FD25-C7ED3F2D456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10F63FD6-BC21-D170-FFBB-01E7E5A8BD9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16E3753-B8C1-5991-5613-A48B6C0A354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4366D558-C1D7-D93B-60A5-590DFC8B557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2A69C8EE-C696-B3C1-508F-ACF882FD80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7" width="10.81640625" style="19" customWidth="1"/>
    <col min="2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2000.01</v>
      </c>
      <c r="C7" s="22">
        <v>1733.34</v>
      </c>
      <c r="D7" s="22">
        <v>1900.01</v>
      </c>
      <c r="E7" s="22">
        <v>2366.71</v>
      </c>
      <c r="F7" s="22">
        <v>3366.84</v>
      </c>
      <c r="G7" s="22">
        <v>4033.58</v>
      </c>
      <c r="H7" s="22">
        <v>4900.3100000000004</v>
      </c>
      <c r="I7" s="22">
        <v>4966.9799999999996</v>
      </c>
      <c r="J7" s="22">
        <v>4966.9799999999996</v>
      </c>
      <c r="K7" s="22">
        <v>4966.9799999999996</v>
      </c>
      <c r="L7" s="22">
        <v>4966.9799999999996</v>
      </c>
      <c r="M7" s="22">
        <v>4966.9799999999996</v>
      </c>
      <c r="N7" s="22">
        <v>4966.9799999999996</v>
      </c>
      <c r="O7" s="22">
        <v>4966.9799999999996</v>
      </c>
      <c r="P7" s="22">
        <v>4966.9799999999996</v>
      </c>
      <c r="Q7" s="22">
        <v>4966.9799999999996</v>
      </c>
      <c r="R7" s="22">
        <v>4966.9799999999996</v>
      </c>
      <c r="S7" s="22">
        <v>4966.9799999999996</v>
      </c>
      <c r="T7" s="22">
        <v>4966.9799999999996</v>
      </c>
      <c r="U7" s="22">
        <v>4966.9799999999996</v>
      </c>
      <c r="V7" s="22">
        <v>4966.9799999999996</v>
      </c>
      <c r="W7" s="22">
        <v>4966.9799999999996</v>
      </c>
      <c r="X7" s="22">
        <v>4966.9799999999996</v>
      </c>
      <c r="Y7" s="22">
        <v>4500.28</v>
      </c>
      <c r="Z7" s="22">
        <v>3966.88</v>
      </c>
      <c r="AA7" s="22">
        <v>3566.84</v>
      </c>
      <c r="AB7" s="22">
        <v>0</v>
      </c>
      <c r="AC7" s="22">
        <v>0</v>
      </c>
      <c r="AD7" s="22">
        <v>0</v>
      </c>
      <c r="AE7" s="22">
        <v>0</v>
      </c>
      <c r="AF7" s="22">
        <v>0</v>
      </c>
      <c r="AG7" s="22">
        <v>111806.48</v>
      </c>
      <c r="AH7" s="23">
        <v>0.50080596779438769</v>
      </c>
    </row>
    <row r="8" spans="1:34" x14ac:dyDescent="0.3">
      <c r="A8" s="5" t="s">
        <v>101</v>
      </c>
      <c r="B8" s="22">
        <v>3347.62</v>
      </c>
      <c r="C8" s="22">
        <v>562.19000000000005</v>
      </c>
      <c r="D8" s="22">
        <v>1326.53</v>
      </c>
      <c r="E8" s="22">
        <v>1898.2</v>
      </c>
      <c r="F8" s="22">
        <v>4739.6099999999997</v>
      </c>
      <c r="G8" s="22">
        <v>4739.6099999999997</v>
      </c>
      <c r="H8" s="22">
        <v>4799.16</v>
      </c>
      <c r="I8" s="22">
        <v>4885.8100000000004</v>
      </c>
      <c r="J8" s="22">
        <v>4885.8100000000004</v>
      </c>
      <c r="K8" s="22">
        <v>4885.8100000000004</v>
      </c>
      <c r="L8" s="22">
        <v>4885.8100000000004</v>
      </c>
      <c r="M8" s="22">
        <v>4885.8100000000004</v>
      </c>
      <c r="N8" s="22">
        <v>4885.8100000000004</v>
      </c>
      <c r="O8" s="22">
        <v>4885.8100000000004</v>
      </c>
      <c r="P8" s="22">
        <v>4885.8100000000004</v>
      </c>
      <c r="Q8" s="22">
        <v>4885.8100000000004</v>
      </c>
      <c r="R8" s="22">
        <v>4885.8100000000004</v>
      </c>
      <c r="S8" s="22">
        <v>4885.8100000000004</v>
      </c>
      <c r="T8" s="22">
        <v>4885.8100000000004</v>
      </c>
      <c r="U8" s="22">
        <v>4885.8100000000004</v>
      </c>
      <c r="V8" s="22">
        <v>4885.8100000000004</v>
      </c>
      <c r="W8" s="22">
        <v>4885.8100000000004</v>
      </c>
      <c r="X8" s="22">
        <v>4885.8100000000004</v>
      </c>
      <c r="Y8" s="22">
        <v>4885.8100000000004</v>
      </c>
      <c r="Z8" s="22">
        <v>3728.43</v>
      </c>
      <c r="AA8" s="22">
        <v>3246.53</v>
      </c>
      <c r="AB8" s="22">
        <v>0</v>
      </c>
      <c r="AC8" s="22">
        <v>0</v>
      </c>
      <c r="AD8" s="22">
        <v>0</v>
      </c>
      <c r="AE8" s="22">
        <v>0</v>
      </c>
      <c r="AF8" s="22">
        <v>0</v>
      </c>
      <c r="AG8" s="22">
        <v>111446.61</v>
      </c>
      <c r="AH8" s="23">
        <v>0.49919403220561254</v>
      </c>
    </row>
    <row r="9" spans="1:34" x14ac:dyDescent="0.3">
      <c r="A9" s="9" t="s">
        <v>100</v>
      </c>
      <c r="B9" s="22">
        <v>5347.63</v>
      </c>
      <c r="C9" s="22">
        <v>2295.5300000000002</v>
      </c>
      <c r="D9" s="22">
        <v>3226.54</v>
      </c>
      <c r="E9" s="22">
        <v>4264.91</v>
      </c>
      <c r="F9" s="22">
        <v>8106.45</v>
      </c>
      <c r="G9" s="22">
        <v>8773.18</v>
      </c>
      <c r="H9" s="22">
        <v>9699.4699999999993</v>
      </c>
      <c r="I9" s="22">
        <v>9852.7900000000009</v>
      </c>
      <c r="J9" s="22">
        <v>9852.7900000000009</v>
      </c>
      <c r="K9" s="22">
        <v>9852.7900000000009</v>
      </c>
      <c r="L9" s="22">
        <v>9852.7900000000009</v>
      </c>
      <c r="M9" s="22">
        <v>9852.7900000000009</v>
      </c>
      <c r="N9" s="22">
        <v>9852.7900000000009</v>
      </c>
      <c r="O9" s="22">
        <v>9852.7900000000009</v>
      </c>
      <c r="P9" s="22">
        <v>9852.7900000000009</v>
      </c>
      <c r="Q9" s="22">
        <v>9852.7900000000009</v>
      </c>
      <c r="R9" s="22">
        <v>9852.7900000000009</v>
      </c>
      <c r="S9" s="22">
        <v>9852.7900000000009</v>
      </c>
      <c r="T9" s="22">
        <v>9852.7900000000009</v>
      </c>
      <c r="U9" s="22">
        <v>9852.7900000000009</v>
      </c>
      <c r="V9" s="22">
        <v>9852.7900000000009</v>
      </c>
      <c r="W9" s="22">
        <v>9852.7900000000009</v>
      </c>
      <c r="X9" s="22">
        <v>9852.7900000000009</v>
      </c>
      <c r="Y9" s="22">
        <v>9386.09</v>
      </c>
      <c r="Z9" s="22">
        <v>7695.31</v>
      </c>
      <c r="AA9" s="22">
        <v>6813.37</v>
      </c>
      <c r="AB9" s="22">
        <v>0</v>
      </c>
      <c r="AC9" s="22">
        <v>0</v>
      </c>
      <c r="AD9" s="22">
        <v>0</v>
      </c>
      <c r="AE9" s="22">
        <v>0</v>
      </c>
      <c r="AF9" s="22">
        <v>0</v>
      </c>
      <c r="AG9" s="22">
        <v>223253.09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2000</v>
      </c>
      <c r="F11" s="24">
        <v>10000</v>
      </c>
      <c r="G11" s="24">
        <v>14000</v>
      </c>
      <c r="H11" s="24">
        <v>18000</v>
      </c>
      <c r="I11" s="24">
        <v>18000</v>
      </c>
      <c r="J11" s="24">
        <v>18000</v>
      </c>
      <c r="K11" s="24">
        <v>18000</v>
      </c>
      <c r="L11" s="24">
        <v>18000</v>
      </c>
      <c r="M11" s="24">
        <v>18000</v>
      </c>
      <c r="N11" s="24">
        <v>18000</v>
      </c>
      <c r="O11" s="24">
        <v>18000</v>
      </c>
      <c r="P11" s="24">
        <v>18000</v>
      </c>
      <c r="Q11" s="24">
        <v>18000</v>
      </c>
      <c r="R11" s="24">
        <v>18000</v>
      </c>
      <c r="S11" s="24">
        <v>18000</v>
      </c>
      <c r="T11" s="24">
        <v>18000</v>
      </c>
      <c r="U11" s="24">
        <v>18000</v>
      </c>
      <c r="V11" s="24">
        <v>18000</v>
      </c>
      <c r="W11" s="24">
        <v>18000</v>
      </c>
      <c r="X11" s="24">
        <v>18000</v>
      </c>
      <c r="Y11" s="24">
        <v>16000</v>
      </c>
      <c r="Z11" s="24">
        <v>12000</v>
      </c>
      <c r="AA11" s="24">
        <v>10000</v>
      </c>
      <c r="AB11" s="24">
        <v>0</v>
      </c>
      <c r="AC11" s="24">
        <v>0</v>
      </c>
      <c r="AD11" s="24">
        <v>0</v>
      </c>
      <c r="AE11" s="24">
        <v>0</v>
      </c>
      <c r="AF11" s="24">
        <v>0</v>
      </c>
      <c r="AG11" s="24">
        <v>370000</v>
      </c>
      <c r="AH11" s="28"/>
    </row>
    <row r="12" spans="1:34" x14ac:dyDescent="0.3">
      <c r="A12" s="5" t="s">
        <v>19</v>
      </c>
      <c r="B12" s="24"/>
      <c r="C12" s="24">
        <v>0</v>
      </c>
      <c r="D12" s="24">
        <v>0</v>
      </c>
      <c r="E12" s="24">
        <v>500</v>
      </c>
      <c r="F12" s="24">
        <v>2500</v>
      </c>
      <c r="G12" s="24">
        <v>3500</v>
      </c>
      <c r="H12" s="24">
        <v>4500</v>
      </c>
      <c r="I12" s="24">
        <v>4500</v>
      </c>
      <c r="J12" s="24">
        <v>4500</v>
      </c>
      <c r="K12" s="24">
        <v>4500</v>
      </c>
      <c r="L12" s="24">
        <v>4500</v>
      </c>
      <c r="M12" s="24">
        <v>4500</v>
      </c>
      <c r="N12" s="24">
        <v>4500</v>
      </c>
      <c r="O12" s="24">
        <v>4500</v>
      </c>
      <c r="P12" s="24">
        <v>4500</v>
      </c>
      <c r="Q12" s="24">
        <v>4500</v>
      </c>
      <c r="R12" s="24">
        <v>4500</v>
      </c>
      <c r="S12" s="24">
        <v>4500</v>
      </c>
      <c r="T12" s="24">
        <v>4500</v>
      </c>
      <c r="U12" s="24">
        <v>4500</v>
      </c>
      <c r="V12" s="24">
        <v>4500</v>
      </c>
      <c r="W12" s="24">
        <v>4500</v>
      </c>
      <c r="X12" s="24">
        <v>4500</v>
      </c>
      <c r="Y12" s="24">
        <v>4000</v>
      </c>
      <c r="Z12" s="24">
        <v>3000</v>
      </c>
      <c r="AA12" s="24">
        <v>2500</v>
      </c>
      <c r="AB12" s="24">
        <v>0</v>
      </c>
      <c r="AC12" s="24">
        <v>0</v>
      </c>
      <c r="AD12" s="24">
        <v>0</v>
      </c>
      <c r="AE12" s="24">
        <v>0</v>
      </c>
      <c r="AF12" s="24">
        <v>0</v>
      </c>
      <c r="AG12" s="24">
        <v>92500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0.84699999999999998</v>
      </c>
      <c r="F15" s="25">
        <v>0.84699999999999998</v>
      </c>
      <c r="G15" s="25">
        <v>0.84699999999999998</v>
      </c>
      <c r="H15" s="25">
        <v>0.84699999999999998</v>
      </c>
      <c r="I15" s="25">
        <v>0.84699999999999998</v>
      </c>
      <c r="J15" s="25">
        <v>0.84699999999999998</v>
      </c>
      <c r="K15" s="25">
        <v>0.84699999999999998</v>
      </c>
      <c r="L15" s="25">
        <v>0.84699999999999998</v>
      </c>
      <c r="M15" s="25">
        <v>0.84699999999999998</v>
      </c>
      <c r="N15" s="25">
        <v>0.84699999999999998</v>
      </c>
      <c r="O15" s="25">
        <v>0.84699999999999998</v>
      </c>
      <c r="P15" s="25">
        <v>0.84699999999999998</v>
      </c>
      <c r="Q15" s="25">
        <v>0.84699999999999998</v>
      </c>
      <c r="R15" s="25">
        <v>0.84699999999999998</v>
      </c>
      <c r="S15" s="25">
        <v>0.84699999999999998</v>
      </c>
      <c r="T15" s="25">
        <v>0.84699999999999998</v>
      </c>
      <c r="U15" s="25">
        <v>0.84699999999999998</v>
      </c>
      <c r="V15" s="25">
        <v>0.84699999999999998</v>
      </c>
      <c r="W15" s="25">
        <v>0.84699999999999998</v>
      </c>
      <c r="X15" s="25">
        <v>0.84699999999999998</v>
      </c>
      <c r="Y15" s="25">
        <v>0.84699999999999998</v>
      </c>
      <c r="Z15" s="25">
        <v>0.84699999999999998</v>
      </c>
      <c r="AA15" s="25">
        <v>0.84699999999999998</v>
      </c>
      <c r="AB15" s="25">
        <v>0</v>
      </c>
      <c r="AC15" s="25">
        <v>0</v>
      </c>
      <c r="AD15" s="25">
        <v>0</v>
      </c>
      <c r="AE15" s="25">
        <v>0</v>
      </c>
      <c r="AF15" s="25">
        <v>0</v>
      </c>
      <c r="AG15" s="25">
        <v>0.84699999999999998</v>
      </c>
      <c r="AH15" s="28"/>
    </row>
    <row r="16" spans="1:34" x14ac:dyDescent="0.3">
      <c r="A16" s="5" t="s">
        <v>15</v>
      </c>
      <c r="B16" s="25"/>
      <c r="C16" s="25">
        <v>0</v>
      </c>
      <c r="D16" s="25">
        <v>0</v>
      </c>
      <c r="E16" s="25">
        <v>0.42399999999999999</v>
      </c>
      <c r="F16" s="25">
        <v>0.42399999999999999</v>
      </c>
      <c r="G16" s="25">
        <v>0.42399999999999999</v>
      </c>
      <c r="H16" s="25">
        <v>0.42399999999999999</v>
      </c>
      <c r="I16" s="25">
        <v>0.42399999999999999</v>
      </c>
      <c r="J16" s="25">
        <v>0.42399999999999999</v>
      </c>
      <c r="K16" s="25">
        <v>0.42399999999999999</v>
      </c>
      <c r="L16" s="25">
        <v>0.42399999999999999</v>
      </c>
      <c r="M16" s="25">
        <v>0.42399999999999999</v>
      </c>
      <c r="N16" s="25">
        <v>0.42399999999999999</v>
      </c>
      <c r="O16" s="25">
        <v>0.42399999999999999</v>
      </c>
      <c r="P16" s="25">
        <v>0.42399999999999999</v>
      </c>
      <c r="Q16" s="25">
        <v>0.42399999999999999</v>
      </c>
      <c r="R16" s="25">
        <v>0.42399999999999999</v>
      </c>
      <c r="S16" s="25">
        <v>0.42399999999999999</v>
      </c>
      <c r="T16" s="25">
        <v>0.42399999999999999</v>
      </c>
      <c r="U16" s="25">
        <v>0.42399999999999999</v>
      </c>
      <c r="V16" s="25">
        <v>0.42399999999999999</v>
      </c>
      <c r="W16" s="25">
        <v>0.42399999999999999</v>
      </c>
      <c r="X16" s="25">
        <v>0.42399999999999999</v>
      </c>
      <c r="Y16" s="25">
        <v>0.42399999999999999</v>
      </c>
      <c r="Z16" s="25">
        <v>0.42399999999999999</v>
      </c>
      <c r="AA16" s="25">
        <v>0.42399999999999999</v>
      </c>
      <c r="AB16" s="25">
        <v>0</v>
      </c>
      <c r="AC16" s="25">
        <v>0</v>
      </c>
      <c r="AD16" s="25">
        <v>0</v>
      </c>
      <c r="AE16" s="25">
        <v>0</v>
      </c>
      <c r="AF16" s="25">
        <v>0</v>
      </c>
      <c r="AG16" s="25">
        <v>0.42399999999999999</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1906</v>
      </c>
      <c r="F19" s="22">
        <v>9530</v>
      </c>
      <c r="G19" s="22">
        <v>13342</v>
      </c>
      <c r="H19" s="22">
        <v>17154</v>
      </c>
      <c r="I19" s="22">
        <v>17154</v>
      </c>
      <c r="J19" s="22">
        <v>17154</v>
      </c>
      <c r="K19" s="22">
        <v>17154</v>
      </c>
      <c r="L19" s="22">
        <v>17154</v>
      </c>
      <c r="M19" s="22">
        <v>17154</v>
      </c>
      <c r="N19" s="22">
        <v>17154</v>
      </c>
      <c r="O19" s="22">
        <v>17154</v>
      </c>
      <c r="P19" s="22">
        <v>17154</v>
      </c>
      <c r="Q19" s="22">
        <v>17154</v>
      </c>
      <c r="R19" s="22">
        <v>17154</v>
      </c>
      <c r="S19" s="22">
        <v>17154</v>
      </c>
      <c r="T19" s="22">
        <v>17154</v>
      </c>
      <c r="U19" s="22">
        <v>17154</v>
      </c>
      <c r="V19" s="22">
        <v>17154</v>
      </c>
      <c r="W19" s="22">
        <v>17154</v>
      </c>
      <c r="X19" s="22">
        <v>17154</v>
      </c>
      <c r="Y19" s="22">
        <v>15248</v>
      </c>
      <c r="Z19" s="22">
        <v>11436</v>
      </c>
      <c r="AA19" s="22">
        <v>9530</v>
      </c>
      <c r="AB19" s="22">
        <v>0</v>
      </c>
      <c r="AC19" s="22">
        <v>0</v>
      </c>
      <c r="AD19" s="22">
        <v>0</v>
      </c>
      <c r="AE19" s="22">
        <v>0</v>
      </c>
      <c r="AF19" s="22">
        <v>0</v>
      </c>
      <c r="AG19" s="22">
        <v>352610</v>
      </c>
      <c r="AH19" s="28"/>
    </row>
    <row r="20" spans="1:34" x14ac:dyDescent="0.3">
      <c r="A20" s="3" t="s">
        <v>11</v>
      </c>
      <c r="B20" s="26">
        <v>-5347.63</v>
      </c>
      <c r="C20" s="26">
        <v>-2295.5300000000002</v>
      </c>
      <c r="D20" s="26">
        <v>-3226.54</v>
      </c>
      <c r="E20" s="26">
        <v>-2358.91</v>
      </c>
      <c r="F20" s="26">
        <v>1423.55</v>
      </c>
      <c r="G20" s="26">
        <v>4568.82</v>
      </c>
      <c r="H20" s="26">
        <v>7454.53</v>
      </c>
      <c r="I20" s="26">
        <v>7301.21</v>
      </c>
      <c r="J20" s="26">
        <v>7301.21</v>
      </c>
      <c r="K20" s="26">
        <v>7301.21</v>
      </c>
      <c r="L20" s="26">
        <v>7301.21</v>
      </c>
      <c r="M20" s="26">
        <v>7301.21</v>
      </c>
      <c r="N20" s="26">
        <v>7301.21</v>
      </c>
      <c r="O20" s="26">
        <v>7301.21</v>
      </c>
      <c r="P20" s="26">
        <v>7301.21</v>
      </c>
      <c r="Q20" s="26">
        <v>7301.21</v>
      </c>
      <c r="R20" s="26">
        <v>7301.21</v>
      </c>
      <c r="S20" s="26">
        <v>7301.21</v>
      </c>
      <c r="T20" s="26">
        <v>7301.21</v>
      </c>
      <c r="U20" s="26">
        <v>7301.21</v>
      </c>
      <c r="V20" s="26">
        <v>7301.21</v>
      </c>
      <c r="W20" s="26">
        <v>7301.21</v>
      </c>
      <c r="X20" s="26">
        <v>7301.21</v>
      </c>
      <c r="Y20" s="26">
        <v>5861.91</v>
      </c>
      <c r="Z20" s="26">
        <v>3740.69</v>
      </c>
      <c r="AA20" s="26">
        <v>2716.63</v>
      </c>
      <c r="AB20" s="26">
        <v>0</v>
      </c>
      <c r="AC20" s="26">
        <v>0</v>
      </c>
      <c r="AD20" s="26">
        <v>0</v>
      </c>
      <c r="AE20" s="26">
        <v>0</v>
      </c>
      <c r="AF20" s="26">
        <v>0</v>
      </c>
      <c r="AG20" s="26">
        <v>129356.91</v>
      </c>
      <c r="AH20" s="31"/>
    </row>
    <row r="21" spans="1:34" x14ac:dyDescent="0.3">
      <c r="J21" s="19"/>
      <c r="AG21" s="88">
        <v>0.57941824018963173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2800</v>
      </c>
      <c r="D121" s="70">
        <v>1425</v>
      </c>
      <c r="E121" s="70">
        <v>1775</v>
      </c>
      <c r="F121" s="70">
        <v>2525</v>
      </c>
      <c r="G121" s="70">
        <v>3025</v>
      </c>
      <c r="H121" s="95">
        <v>3675</v>
      </c>
      <c r="I121" s="70">
        <v>3725</v>
      </c>
      <c r="J121" s="70">
        <v>3725</v>
      </c>
      <c r="K121" s="70">
        <v>3725</v>
      </c>
      <c r="L121" s="70">
        <v>3725</v>
      </c>
      <c r="M121" s="70">
        <v>3725</v>
      </c>
      <c r="N121" s="70">
        <v>3725</v>
      </c>
      <c r="O121" s="70">
        <v>3725</v>
      </c>
      <c r="P121" s="70">
        <v>3725</v>
      </c>
      <c r="Q121" s="70">
        <v>3725</v>
      </c>
      <c r="R121" s="70">
        <v>3725</v>
      </c>
      <c r="S121" s="70">
        <v>3725</v>
      </c>
      <c r="T121" s="70">
        <v>3725</v>
      </c>
      <c r="U121" s="70">
        <v>3725</v>
      </c>
      <c r="V121" s="70">
        <v>3725</v>
      </c>
      <c r="W121" s="70">
        <v>3725</v>
      </c>
      <c r="X121" s="70">
        <v>3725</v>
      </c>
      <c r="Y121" s="70">
        <v>3375</v>
      </c>
      <c r="Z121" s="70">
        <v>2975</v>
      </c>
      <c r="AA121" s="70">
        <v>2675</v>
      </c>
      <c r="AB121" s="70">
        <v>0</v>
      </c>
      <c r="AC121" s="70">
        <v>0</v>
      </c>
      <c r="AD121" s="70">
        <v>0</v>
      </c>
      <c r="AE121" s="70">
        <v>0</v>
      </c>
      <c r="AF121" s="70">
        <v>0</v>
      </c>
      <c r="AG121" s="70">
        <v>83850</v>
      </c>
      <c r="AH121" s="71">
        <v>0.43775157011073002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3631</v>
      </c>
      <c r="D122" s="70">
        <v>1286.75</v>
      </c>
      <c r="E122" s="70">
        <v>1863.75</v>
      </c>
      <c r="F122" s="70">
        <v>4582.25</v>
      </c>
      <c r="G122" s="70">
        <v>4582.25</v>
      </c>
      <c r="H122" s="95">
        <v>4626</v>
      </c>
      <c r="I122" s="70">
        <v>4700</v>
      </c>
      <c r="J122" s="70">
        <v>4700</v>
      </c>
      <c r="K122" s="70">
        <v>4700</v>
      </c>
      <c r="L122" s="70">
        <v>4700</v>
      </c>
      <c r="M122" s="70">
        <v>4700</v>
      </c>
      <c r="N122" s="70">
        <v>4700</v>
      </c>
      <c r="O122" s="70">
        <v>4700</v>
      </c>
      <c r="P122" s="70">
        <v>4700</v>
      </c>
      <c r="Q122" s="70">
        <v>4700</v>
      </c>
      <c r="R122" s="70">
        <v>4700</v>
      </c>
      <c r="S122" s="70">
        <v>4700</v>
      </c>
      <c r="T122" s="70">
        <v>4700</v>
      </c>
      <c r="U122" s="70">
        <v>4700</v>
      </c>
      <c r="V122" s="70">
        <v>4700</v>
      </c>
      <c r="W122" s="70">
        <v>4700</v>
      </c>
      <c r="X122" s="70">
        <v>4700</v>
      </c>
      <c r="Y122" s="70">
        <v>4700</v>
      </c>
      <c r="Z122" s="70">
        <v>3800</v>
      </c>
      <c r="AA122" s="70">
        <v>3425</v>
      </c>
      <c r="AB122" s="70">
        <v>0</v>
      </c>
      <c r="AC122" s="70">
        <v>0</v>
      </c>
      <c r="AD122" s="70">
        <v>0</v>
      </c>
      <c r="AE122" s="70">
        <v>0</v>
      </c>
      <c r="AF122" s="70">
        <v>0</v>
      </c>
      <c r="AG122" s="70">
        <v>107697</v>
      </c>
      <c r="AH122" s="71">
        <v>0.56224842988927004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6431</v>
      </c>
      <c r="D123" s="70">
        <v>2711.75</v>
      </c>
      <c r="E123" s="70">
        <v>3638.75</v>
      </c>
      <c r="F123" s="70">
        <v>7107.25</v>
      </c>
      <c r="G123" s="70">
        <v>7607.25</v>
      </c>
      <c r="H123" s="95">
        <v>8301</v>
      </c>
      <c r="I123" s="70">
        <v>8425</v>
      </c>
      <c r="J123" s="70">
        <v>8425</v>
      </c>
      <c r="K123" s="70">
        <v>8425</v>
      </c>
      <c r="L123" s="70">
        <v>8425</v>
      </c>
      <c r="M123" s="70">
        <v>8425</v>
      </c>
      <c r="N123" s="70">
        <v>8425</v>
      </c>
      <c r="O123" s="70">
        <v>8425</v>
      </c>
      <c r="P123" s="70">
        <v>8425</v>
      </c>
      <c r="Q123" s="70">
        <v>8425</v>
      </c>
      <c r="R123" s="70">
        <v>8425</v>
      </c>
      <c r="S123" s="70">
        <v>8425</v>
      </c>
      <c r="T123" s="70">
        <v>8425</v>
      </c>
      <c r="U123" s="70">
        <v>8425</v>
      </c>
      <c r="V123" s="70">
        <v>8425</v>
      </c>
      <c r="W123" s="70">
        <v>8425</v>
      </c>
      <c r="X123" s="70">
        <v>8425</v>
      </c>
      <c r="Y123" s="70">
        <v>8075</v>
      </c>
      <c r="Z123" s="70">
        <v>6775</v>
      </c>
      <c r="AA123" s="70">
        <v>6100</v>
      </c>
      <c r="AB123" s="70">
        <v>0</v>
      </c>
      <c r="AC123" s="70">
        <v>0</v>
      </c>
      <c r="AD123" s="70">
        <v>0</v>
      </c>
      <c r="AE123" s="70">
        <v>0</v>
      </c>
      <c r="AF123" s="70">
        <v>0</v>
      </c>
      <c r="AG123" s="70">
        <v>191547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2000</v>
      </c>
      <c r="F125" s="73">
        <v>10000</v>
      </c>
      <c r="G125" s="73">
        <v>18000</v>
      </c>
      <c r="H125" s="96">
        <v>18000</v>
      </c>
      <c r="I125" s="73">
        <v>18000</v>
      </c>
      <c r="J125" s="73">
        <v>18000</v>
      </c>
      <c r="K125" s="73">
        <v>18000</v>
      </c>
      <c r="L125" s="73">
        <v>18000</v>
      </c>
      <c r="M125" s="73">
        <v>18000</v>
      </c>
      <c r="N125" s="73">
        <v>18000</v>
      </c>
      <c r="O125" s="73">
        <v>18000</v>
      </c>
      <c r="P125" s="73">
        <v>18000</v>
      </c>
      <c r="Q125" s="73">
        <v>18000</v>
      </c>
      <c r="R125" s="73">
        <v>18000</v>
      </c>
      <c r="S125" s="73">
        <v>18000</v>
      </c>
      <c r="T125" s="73">
        <v>18000</v>
      </c>
      <c r="U125" s="73">
        <v>18000</v>
      </c>
      <c r="V125" s="73">
        <v>18000</v>
      </c>
      <c r="W125" s="73">
        <v>18000</v>
      </c>
      <c r="X125" s="73">
        <v>18000</v>
      </c>
      <c r="Y125" s="73">
        <v>16000</v>
      </c>
      <c r="Z125" s="73">
        <v>12000</v>
      </c>
      <c r="AA125" s="73">
        <v>10000</v>
      </c>
      <c r="AB125" s="73">
        <v>0</v>
      </c>
      <c r="AC125" s="73">
        <v>0</v>
      </c>
      <c r="AD125" s="73">
        <v>0</v>
      </c>
      <c r="AE125" s="73">
        <v>0</v>
      </c>
      <c r="AF125" s="73">
        <v>0</v>
      </c>
      <c r="AG125" s="70">
        <v>374000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500</v>
      </c>
      <c r="F126" s="73">
        <v>2500</v>
      </c>
      <c r="G126" s="73">
        <v>4500</v>
      </c>
      <c r="H126" s="73">
        <v>4500</v>
      </c>
      <c r="I126" s="73">
        <v>4500</v>
      </c>
      <c r="J126" s="73">
        <v>4500</v>
      </c>
      <c r="K126" s="73">
        <v>4500</v>
      </c>
      <c r="L126" s="73">
        <v>4500</v>
      </c>
      <c r="M126" s="73">
        <v>4500</v>
      </c>
      <c r="N126" s="73">
        <v>4500</v>
      </c>
      <c r="O126" s="73">
        <v>4500</v>
      </c>
      <c r="P126" s="73">
        <v>4500</v>
      </c>
      <c r="Q126" s="73">
        <v>4500</v>
      </c>
      <c r="R126" s="73">
        <v>4500</v>
      </c>
      <c r="S126" s="73">
        <v>4500</v>
      </c>
      <c r="T126" s="73">
        <v>4500</v>
      </c>
      <c r="U126" s="73">
        <v>4500</v>
      </c>
      <c r="V126" s="73">
        <v>4500</v>
      </c>
      <c r="W126" s="73">
        <v>4500</v>
      </c>
      <c r="X126" s="73">
        <v>4500</v>
      </c>
      <c r="Y126" s="73">
        <v>4000</v>
      </c>
      <c r="Z126" s="73">
        <v>3000</v>
      </c>
      <c r="AA126" s="73">
        <v>2500</v>
      </c>
      <c r="AB126" s="73">
        <v>0</v>
      </c>
      <c r="AC126" s="73">
        <v>0</v>
      </c>
      <c r="AD126" s="73">
        <v>0</v>
      </c>
      <c r="AE126" s="73">
        <v>0</v>
      </c>
      <c r="AF126" s="73">
        <v>0</v>
      </c>
      <c r="AG126" s="70">
        <v>93500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3">
      <c r="A130" s="68" t="s">
        <v>15</v>
      </c>
      <c r="B130" s="74"/>
      <c r="C130" s="74">
        <v>0.4</v>
      </c>
      <c r="D130" s="74">
        <v>0.4</v>
      </c>
      <c r="E130" s="74">
        <v>0.4</v>
      </c>
      <c r="F130" s="74">
        <v>0.4</v>
      </c>
      <c r="G130" s="74">
        <v>0.4</v>
      </c>
      <c r="H130" s="74">
        <v>0.4</v>
      </c>
      <c r="I130" s="74">
        <v>0.4</v>
      </c>
      <c r="J130" s="74">
        <v>0.4</v>
      </c>
      <c r="K130" s="74">
        <v>0.4</v>
      </c>
      <c r="L130" s="74">
        <v>0.4</v>
      </c>
      <c r="M130" s="74">
        <v>0.4</v>
      </c>
      <c r="N130" s="74">
        <v>0.4</v>
      </c>
      <c r="O130" s="74">
        <v>0.4</v>
      </c>
      <c r="P130" s="74">
        <v>0.4</v>
      </c>
      <c r="Q130" s="74">
        <v>0.4</v>
      </c>
      <c r="R130" s="74">
        <v>0.4</v>
      </c>
      <c r="S130" s="74">
        <v>0.4</v>
      </c>
      <c r="T130" s="74">
        <v>0.4</v>
      </c>
      <c r="U130" s="74">
        <v>0.4</v>
      </c>
      <c r="V130" s="74">
        <v>0.4</v>
      </c>
      <c r="W130" s="74">
        <v>0.4</v>
      </c>
      <c r="X130" s="74">
        <v>0.4</v>
      </c>
      <c r="Y130" s="74">
        <v>0.4</v>
      </c>
      <c r="Z130" s="74">
        <v>0.4</v>
      </c>
      <c r="AA130" s="74">
        <v>0.4</v>
      </c>
      <c r="AB130" s="74">
        <v>0.4</v>
      </c>
      <c r="AC130" s="74">
        <v>0.4</v>
      </c>
      <c r="AD130" s="74">
        <v>0.4</v>
      </c>
      <c r="AE130" s="74">
        <v>0.4</v>
      </c>
      <c r="AF130" s="74">
        <v>0.4</v>
      </c>
      <c r="AG130" s="74">
        <v>0.4</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1800</v>
      </c>
      <c r="F133" s="70">
        <v>9000</v>
      </c>
      <c r="G133" s="70">
        <v>12600</v>
      </c>
      <c r="H133" s="95">
        <v>16200</v>
      </c>
      <c r="I133" s="70">
        <v>16200</v>
      </c>
      <c r="J133" s="70">
        <v>16200</v>
      </c>
      <c r="K133" s="70">
        <v>16200</v>
      </c>
      <c r="L133" s="70">
        <v>16200</v>
      </c>
      <c r="M133" s="70">
        <v>16200</v>
      </c>
      <c r="N133" s="70">
        <v>16200</v>
      </c>
      <c r="O133" s="70">
        <v>16200</v>
      </c>
      <c r="P133" s="70">
        <v>16200</v>
      </c>
      <c r="Q133" s="70">
        <v>16200</v>
      </c>
      <c r="R133" s="70">
        <v>16200</v>
      </c>
      <c r="S133" s="70">
        <v>16200</v>
      </c>
      <c r="T133" s="70">
        <v>16200</v>
      </c>
      <c r="U133" s="70">
        <v>16200</v>
      </c>
      <c r="V133" s="70">
        <v>16200</v>
      </c>
      <c r="W133" s="70">
        <v>16200</v>
      </c>
      <c r="X133" s="70">
        <v>16200</v>
      </c>
      <c r="Y133" s="70">
        <v>14400</v>
      </c>
      <c r="Z133" s="70">
        <v>10800</v>
      </c>
      <c r="AA133" s="70">
        <v>9000</v>
      </c>
      <c r="AB133" s="70">
        <v>0</v>
      </c>
      <c r="AC133" s="70">
        <v>0</v>
      </c>
      <c r="AD133" s="70">
        <v>0</v>
      </c>
      <c r="AE133" s="70">
        <v>0</v>
      </c>
      <c r="AF133" s="70">
        <v>0</v>
      </c>
      <c r="AG133" s="70">
        <v>333000</v>
      </c>
      <c r="AH133" s="63"/>
    </row>
    <row r="134" spans="1:40" s="21" customFormat="1" x14ac:dyDescent="0.3">
      <c r="A134" s="66" t="s">
        <v>11</v>
      </c>
      <c r="B134" s="70"/>
      <c r="C134" s="70">
        <v>-6431</v>
      </c>
      <c r="D134" s="70">
        <v>-2711.75</v>
      </c>
      <c r="E134" s="70">
        <v>-1838.75</v>
      </c>
      <c r="F134" s="70">
        <v>1892.75</v>
      </c>
      <c r="G134" s="70">
        <v>4992.75</v>
      </c>
      <c r="H134" s="95">
        <v>7899</v>
      </c>
      <c r="I134" s="70">
        <v>7775</v>
      </c>
      <c r="J134" s="70">
        <v>7775</v>
      </c>
      <c r="K134" s="70">
        <v>7775</v>
      </c>
      <c r="L134" s="70">
        <v>7775</v>
      </c>
      <c r="M134" s="70">
        <v>7775</v>
      </c>
      <c r="N134" s="70">
        <v>7775</v>
      </c>
      <c r="O134" s="70">
        <v>7775</v>
      </c>
      <c r="P134" s="70">
        <v>7775</v>
      </c>
      <c r="Q134" s="70">
        <v>7775</v>
      </c>
      <c r="R134" s="70">
        <v>7775</v>
      </c>
      <c r="S134" s="70">
        <v>7775</v>
      </c>
      <c r="T134" s="70">
        <v>7775</v>
      </c>
      <c r="U134" s="70">
        <v>7775</v>
      </c>
      <c r="V134" s="70">
        <v>7775</v>
      </c>
      <c r="W134" s="70">
        <v>7775</v>
      </c>
      <c r="X134" s="70">
        <v>7775</v>
      </c>
      <c r="Y134" s="70">
        <v>6325</v>
      </c>
      <c r="Z134" s="70">
        <v>4025</v>
      </c>
      <c r="AA134" s="70">
        <v>2900</v>
      </c>
      <c r="AB134" s="70">
        <v>0</v>
      </c>
      <c r="AC134" s="70">
        <v>0</v>
      </c>
      <c r="AD134" s="70">
        <v>0</v>
      </c>
      <c r="AE134" s="70">
        <v>0</v>
      </c>
      <c r="AF134" s="70">
        <v>0</v>
      </c>
      <c r="AG134" s="70">
        <v>141453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8400000</v>
      </c>
      <c r="J5" t="s">
        <v>4</v>
      </c>
      <c r="K5" s="1">
        <v>2000000</v>
      </c>
      <c r="S5" s="120"/>
      <c r="T5" s="120"/>
      <c r="U5" s="120"/>
      <c r="V5" s="120"/>
      <c r="W5" s="120"/>
      <c r="X5" s="120"/>
      <c r="Y5" s="120"/>
      <c r="Z5" s="120"/>
    </row>
    <row r="6" spans="1:27" x14ac:dyDescent="0.35">
      <c r="A6" t="s">
        <v>8</v>
      </c>
      <c r="B6" s="1">
        <v>7300000</v>
      </c>
      <c r="J6" t="s">
        <v>8</v>
      </c>
      <c r="K6" s="1">
        <v>6722000</v>
      </c>
      <c r="S6" s="120"/>
      <c r="T6" s="120"/>
      <c r="U6" s="120"/>
      <c r="V6" s="120"/>
      <c r="W6" s="120"/>
      <c r="X6" s="120"/>
      <c r="Y6" s="120"/>
      <c r="Z6" s="120"/>
      <c r="AA6" s="18"/>
    </row>
    <row r="7" spans="1:27" x14ac:dyDescent="0.35">
      <c r="A7" t="s">
        <v>9</v>
      </c>
      <c r="B7" s="1">
        <v>43450000</v>
      </c>
      <c r="J7" t="s">
        <v>9</v>
      </c>
      <c r="K7" s="1">
        <v>6900000</v>
      </c>
      <c r="S7" s="120"/>
      <c r="T7" s="120"/>
      <c r="U7" s="120"/>
      <c r="V7" s="120"/>
      <c r="W7" s="120"/>
      <c r="X7" s="120"/>
      <c r="Y7" s="120"/>
      <c r="Z7" s="120"/>
      <c r="AA7" s="18"/>
    </row>
    <row r="8" spans="1:27" x14ac:dyDescent="0.35">
      <c r="A8" t="s">
        <v>7</v>
      </c>
      <c r="B8" s="1">
        <v>8900000</v>
      </c>
      <c r="J8" t="s">
        <v>7</v>
      </c>
      <c r="K8" s="1">
        <v>89025000</v>
      </c>
      <c r="S8" s="120"/>
      <c r="T8" s="120"/>
      <c r="U8" s="120"/>
      <c r="V8" s="120"/>
      <c r="W8" s="120"/>
      <c r="X8" s="120"/>
      <c r="Y8" s="120"/>
      <c r="Z8" s="120"/>
    </row>
    <row r="9" spans="1:27" x14ac:dyDescent="0.35">
      <c r="A9" t="s">
        <v>3</v>
      </c>
      <c r="B9" s="1">
        <v>1500000</v>
      </c>
      <c r="J9" t="s">
        <v>3</v>
      </c>
      <c r="K9" s="1">
        <v>3050000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14300000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0</v>
      </c>
      <c r="J14" t="s">
        <v>63</v>
      </c>
      <c r="K14" s="1">
        <v>0</v>
      </c>
    </row>
    <row r="15" spans="1:27" x14ac:dyDescent="0.35">
      <c r="A15" s="12" t="s">
        <v>64</v>
      </c>
      <c r="B15" s="13">
        <v>83850000</v>
      </c>
      <c r="J15" s="12" t="s">
        <v>64</v>
      </c>
      <c r="K15" s="13">
        <v>107697000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11200056</v>
      </c>
      <c r="J22" t="s">
        <v>4</v>
      </c>
      <c r="K22" s="1">
        <v>1824550</v>
      </c>
      <c r="S22" s="120"/>
      <c r="T22" s="120"/>
      <c r="U22" s="120"/>
      <c r="V22" s="120"/>
      <c r="W22" s="120"/>
      <c r="X22" s="120"/>
      <c r="Y22" s="120"/>
      <c r="Z22" s="120"/>
    </row>
    <row r="23" spans="1:26" x14ac:dyDescent="0.35">
      <c r="A23" t="s">
        <v>8</v>
      </c>
      <c r="B23" s="1">
        <v>9733382</v>
      </c>
      <c r="J23" t="s">
        <v>8</v>
      </c>
      <c r="K23" s="1">
        <v>9195509</v>
      </c>
      <c r="S23" s="120"/>
      <c r="T23" s="120"/>
      <c r="U23" s="120"/>
      <c r="V23" s="120"/>
      <c r="W23" s="120"/>
      <c r="X23" s="120"/>
      <c r="Y23" s="120"/>
      <c r="Z23" s="120"/>
    </row>
    <row r="24" spans="1:26" ht="14.5" customHeight="1" x14ac:dyDescent="0.35">
      <c r="A24" t="s">
        <v>9</v>
      </c>
      <c r="B24" s="1">
        <v>57939543</v>
      </c>
      <c r="J24" t="s">
        <v>9</v>
      </c>
      <c r="K24" s="1">
        <v>8904612.4015017059</v>
      </c>
      <c r="S24" s="120"/>
      <c r="T24" s="120"/>
      <c r="U24" s="120"/>
      <c r="V24" s="120"/>
      <c r="W24" s="120"/>
      <c r="X24" s="120"/>
      <c r="Y24" s="120"/>
      <c r="Z24" s="120"/>
    </row>
    <row r="25" spans="1:26" x14ac:dyDescent="0.35">
      <c r="A25" t="s">
        <v>7</v>
      </c>
      <c r="B25" s="1">
        <v>11866726</v>
      </c>
      <c r="J25" t="s">
        <v>7</v>
      </c>
      <c r="K25" s="1">
        <v>88174319</v>
      </c>
      <c r="S25" s="120"/>
      <c r="T25" s="120"/>
      <c r="U25" s="120"/>
      <c r="V25" s="120"/>
      <c r="W25" s="120"/>
      <c r="X25" s="120"/>
      <c r="Y25" s="120"/>
      <c r="Z25" s="120"/>
    </row>
    <row r="26" spans="1:26" ht="14.5" customHeight="1" x14ac:dyDescent="0.35">
      <c r="A26" t="s">
        <v>3</v>
      </c>
      <c r="B26" s="1">
        <v>2000010</v>
      </c>
      <c r="J26" t="s">
        <v>3</v>
      </c>
      <c r="K26" s="1">
        <v>3347619</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19066762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0</v>
      </c>
      <c r="J31" t="s">
        <v>63</v>
      </c>
      <c r="K31" s="1">
        <v>0</v>
      </c>
    </row>
    <row r="32" spans="1:26" x14ac:dyDescent="0.35">
      <c r="A32" s="12" t="s">
        <v>64</v>
      </c>
      <c r="B32" s="13">
        <v>111806479</v>
      </c>
      <c r="J32" s="12" t="s">
        <v>64</v>
      </c>
      <c r="K32" s="13">
        <v>111446609.40150172</v>
      </c>
    </row>
    <row r="35" spans="1:15" x14ac:dyDescent="0.35">
      <c r="B35" t="s">
        <v>66</v>
      </c>
      <c r="C35" t="s">
        <v>67</v>
      </c>
      <c r="D35" t="s">
        <v>23</v>
      </c>
      <c r="H35" t="s">
        <v>67</v>
      </c>
      <c r="I35" t="s">
        <v>23</v>
      </c>
    </row>
    <row r="36" spans="1:15" x14ac:dyDescent="0.35">
      <c r="A36" t="s">
        <v>106</v>
      </c>
      <c r="B36" s="14">
        <v>191547000</v>
      </c>
      <c r="C36" s="14">
        <v>83850000</v>
      </c>
      <c r="D36" s="14">
        <v>107697000</v>
      </c>
      <c r="G36" t="s">
        <v>106</v>
      </c>
      <c r="H36" s="15">
        <v>0.43775157011073002</v>
      </c>
      <c r="I36" s="15">
        <v>0.56224842988927004</v>
      </c>
    </row>
    <row r="37" spans="1:15" x14ac:dyDescent="0.35">
      <c r="A37" t="s">
        <v>105</v>
      </c>
      <c r="B37" s="14">
        <v>223253088.40150172</v>
      </c>
      <c r="C37" s="14">
        <v>111806479</v>
      </c>
      <c r="D37" s="14">
        <v>111446609.40150172</v>
      </c>
      <c r="G37" t="s">
        <v>105</v>
      </c>
      <c r="H37" s="15">
        <v>0.50080596779438746</v>
      </c>
      <c r="I37" s="15">
        <v>0.49919403220561254</v>
      </c>
    </row>
    <row r="38" spans="1:15" x14ac:dyDescent="0.35">
      <c r="O38" s="17">
        <v>66867965640901.031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482.71</v>
      </c>
      <c r="J11" s="19"/>
      <c r="K11" s="19"/>
      <c r="L11" s="19"/>
      <c r="M11" s="19"/>
      <c r="N11" s="19"/>
      <c r="O11" s="19"/>
      <c r="P11" s="19"/>
    </row>
    <row r="12" spans="1:16" ht="14.5" customHeight="1" thickBot="1" x14ac:dyDescent="0.35">
      <c r="A12" s="19"/>
      <c r="B12" s="19"/>
      <c r="C12" s="19"/>
      <c r="D12" s="19"/>
      <c r="E12" s="19"/>
      <c r="F12" s="19"/>
      <c r="G12" s="44" t="s">
        <v>72</v>
      </c>
      <c r="H12" s="45" t="s">
        <v>73</v>
      </c>
      <c r="I12" s="46">
        <v>5347630</v>
      </c>
      <c r="J12" s="19"/>
      <c r="K12" s="19"/>
      <c r="L12" s="19"/>
      <c r="M12" s="19"/>
      <c r="N12" s="19"/>
      <c r="O12" s="19"/>
      <c r="P12" s="19"/>
    </row>
    <row r="13" spans="1:16" ht="14.5" customHeight="1" thickBot="1" x14ac:dyDescent="0.35">
      <c r="A13" s="19"/>
      <c r="B13" s="19"/>
      <c r="C13" s="19"/>
      <c r="D13" s="19"/>
      <c r="E13" s="19"/>
      <c r="F13" s="19"/>
      <c r="G13" s="44" t="s">
        <v>74</v>
      </c>
      <c r="H13" s="45" t="s">
        <v>73</v>
      </c>
      <c r="I13" s="46">
        <v>100041045</v>
      </c>
      <c r="J13" s="19"/>
      <c r="K13" s="19"/>
      <c r="L13" s="19"/>
      <c r="M13" s="19"/>
      <c r="N13" s="19"/>
      <c r="O13" s="19"/>
      <c r="P13" s="19"/>
    </row>
    <row r="14" spans="1:16" ht="14.5" customHeight="1" thickBot="1" x14ac:dyDescent="0.35">
      <c r="A14" s="19"/>
      <c r="B14" s="19"/>
      <c r="C14" s="19"/>
      <c r="D14" s="19"/>
      <c r="E14" s="19"/>
      <c r="F14" s="19"/>
      <c r="G14" s="44" t="s">
        <v>75</v>
      </c>
      <c r="H14" s="45" t="s">
        <v>76</v>
      </c>
      <c r="I14" s="47">
        <v>462.5</v>
      </c>
      <c r="J14" s="19"/>
      <c r="K14" s="19"/>
      <c r="L14" s="19"/>
      <c r="M14" s="19"/>
      <c r="N14" s="19"/>
      <c r="O14" s="19"/>
      <c r="P14" s="19"/>
    </row>
    <row r="15" spans="1:16" ht="14.5" customHeight="1" thickBot="1" x14ac:dyDescent="0.35">
      <c r="A15" s="19"/>
      <c r="B15" s="19"/>
      <c r="C15" s="19"/>
      <c r="D15" s="19"/>
      <c r="E15" s="19"/>
      <c r="F15" s="19"/>
      <c r="G15" s="44" t="s">
        <v>77</v>
      </c>
      <c r="H15" s="45" t="s">
        <v>60</v>
      </c>
      <c r="I15" s="48">
        <v>57.941824018963175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0.57179999999999997</v>
      </c>
      <c r="F40" s="78">
        <v>0.60992000000000002</v>
      </c>
      <c r="G40" s="78">
        <v>0.64803999999999995</v>
      </c>
      <c r="H40" s="78">
        <v>0.68615999999999999</v>
      </c>
      <c r="I40" s="78">
        <v>0.72427999999999992</v>
      </c>
      <c r="J40" s="54">
        <v>0.76239999999999997</v>
      </c>
      <c r="K40" s="78">
        <v>0.80052000000000001</v>
      </c>
      <c r="L40" s="78">
        <v>0.83863999999999994</v>
      </c>
      <c r="M40" s="78">
        <v>0.87675999999999998</v>
      </c>
      <c r="N40" s="78">
        <v>0.91487999999999992</v>
      </c>
      <c r="O40" s="78">
        <v>0.95299999999999996</v>
      </c>
      <c r="P40" s="19"/>
    </row>
    <row r="41" spans="1:16" x14ac:dyDescent="0.3">
      <c r="A41" s="19"/>
      <c r="B41" s="19"/>
      <c r="C41" s="55">
        <v>-0.2</v>
      </c>
      <c r="D41" s="56">
        <v>268897.5</v>
      </c>
      <c r="E41" s="90">
        <v>-0.31129468129646043</v>
      </c>
      <c r="F41" s="90">
        <v>-0.26538099338289112</v>
      </c>
      <c r="G41" s="90">
        <v>-0.21946730546932192</v>
      </c>
      <c r="H41" s="90">
        <v>-0.1735536175557526</v>
      </c>
      <c r="I41" s="90">
        <v>-0.12763992964218329</v>
      </c>
      <c r="J41" s="90">
        <v>-8.1726241728613869E-2</v>
      </c>
      <c r="K41" s="90">
        <v>-3.5812553815044557E-2</v>
      </c>
      <c r="L41" s="90">
        <v>1.0101134098524645E-2</v>
      </c>
      <c r="M41" s="90">
        <v>5.6014822012093957E-2</v>
      </c>
      <c r="N41" s="90">
        <v>0.10192850992566327</v>
      </c>
      <c r="O41" s="90">
        <v>0.14784219783923258</v>
      </c>
      <c r="P41" s="19"/>
    </row>
    <row r="42" spans="1:16" x14ac:dyDescent="0.3">
      <c r="A42" s="19"/>
      <c r="B42" s="19"/>
      <c r="C42" s="55">
        <v>-0.15</v>
      </c>
      <c r="D42" s="56">
        <v>336121.875</v>
      </c>
      <c r="E42" s="90">
        <v>-0.13911835162057551</v>
      </c>
      <c r="F42" s="90">
        <v>-8.1726241728613869E-2</v>
      </c>
      <c r="G42" s="90">
        <v>-2.433413183665234E-2</v>
      </c>
      <c r="H42" s="90">
        <v>3.3057978055309301E-2</v>
      </c>
      <c r="I42" s="90">
        <v>9.0450087947270941E-2</v>
      </c>
      <c r="J42" s="90">
        <v>0.14784219783923258</v>
      </c>
      <c r="K42" s="90">
        <v>0.20523430773119422</v>
      </c>
      <c r="L42" s="90">
        <v>0.26262641762315586</v>
      </c>
      <c r="M42" s="90">
        <v>0.3200185275151175</v>
      </c>
      <c r="N42" s="90">
        <v>0.37741063740707914</v>
      </c>
      <c r="O42" s="90">
        <v>0.43480274729904056</v>
      </c>
      <c r="P42" s="19"/>
    </row>
    <row r="43" spans="1:16" x14ac:dyDescent="0.3">
      <c r="A43" s="19"/>
      <c r="B43" s="19"/>
      <c r="C43" s="55">
        <v>-0.1</v>
      </c>
      <c r="D43" s="56">
        <v>395437.5</v>
      </c>
      <c r="E43" s="90">
        <v>1.2801939269911022E-2</v>
      </c>
      <c r="F43" s="90">
        <v>8.0322068554572024E-2</v>
      </c>
      <c r="G43" s="90">
        <v>0.14784219783923258</v>
      </c>
      <c r="H43" s="90">
        <v>0.21536232712389336</v>
      </c>
      <c r="I43" s="90">
        <v>0.28288245640855392</v>
      </c>
      <c r="J43" s="90">
        <v>0.3504025856932147</v>
      </c>
      <c r="K43" s="90">
        <v>0.4179227149778757</v>
      </c>
      <c r="L43" s="90">
        <v>0.48544284426253603</v>
      </c>
      <c r="M43" s="90">
        <v>0.55296297354719703</v>
      </c>
      <c r="N43" s="90">
        <v>0.62048310283185781</v>
      </c>
      <c r="O43" s="90">
        <v>0.68800323211651859</v>
      </c>
      <c r="P43" s="19"/>
    </row>
    <row r="44" spans="1:16" x14ac:dyDescent="0.3">
      <c r="A44" s="19"/>
      <c r="B44" s="19"/>
      <c r="C44" s="55">
        <v>-0.05</v>
      </c>
      <c r="D44" s="56">
        <v>439375</v>
      </c>
      <c r="E44" s="90">
        <v>0.12533548807767914</v>
      </c>
      <c r="F44" s="90">
        <v>0.20035785394952454</v>
      </c>
      <c r="G44" s="90">
        <v>0.27538021982136929</v>
      </c>
      <c r="H44" s="90">
        <v>0.3504025856932147</v>
      </c>
      <c r="I44" s="90">
        <v>0.42542495156505988</v>
      </c>
      <c r="J44" s="90">
        <v>0.50044731743690529</v>
      </c>
      <c r="K44" s="90">
        <v>0.57546968330875048</v>
      </c>
      <c r="L44" s="90">
        <v>0.65049204918059567</v>
      </c>
      <c r="M44" s="90">
        <v>0.72551441505244108</v>
      </c>
      <c r="N44" s="90">
        <v>0.80053678092428626</v>
      </c>
      <c r="O44" s="90">
        <v>0.87555914679613167</v>
      </c>
      <c r="P44" s="19"/>
    </row>
    <row r="45" spans="1:16" x14ac:dyDescent="0.3">
      <c r="A45" s="19"/>
      <c r="B45" s="19"/>
      <c r="C45" s="51" t="s">
        <v>86</v>
      </c>
      <c r="D45" s="57">
        <v>462500</v>
      </c>
      <c r="E45" s="90">
        <v>0.18456367166071486</v>
      </c>
      <c r="F45" s="90">
        <v>0.26353458310476241</v>
      </c>
      <c r="G45" s="90">
        <v>0.34250549454880996</v>
      </c>
      <c r="H45" s="90">
        <v>0.42147640599285774</v>
      </c>
      <c r="I45" s="90">
        <v>0.50044731743690507</v>
      </c>
      <c r="J45" s="90">
        <v>0.57941822888095307</v>
      </c>
      <c r="K45" s="90">
        <v>0.65838914032500062</v>
      </c>
      <c r="L45" s="90">
        <v>0.7373600517690484</v>
      </c>
      <c r="M45" s="90">
        <v>0.81633096321309595</v>
      </c>
      <c r="N45" s="90">
        <v>0.89530187465714328</v>
      </c>
      <c r="O45" s="90">
        <v>0.97427278610119128</v>
      </c>
      <c r="P45" s="19"/>
    </row>
    <row r="46" spans="1:16" ht="14.5" customHeight="1" x14ac:dyDescent="0.3">
      <c r="A46" s="19"/>
      <c r="B46" s="19"/>
      <c r="C46" s="55">
        <v>0.05</v>
      </c>
      <c r="D46" s="56">
        <v>485625</v>
      </c>
      <c r="E46" s="90">
        <v>0.24379185524375058</v>
      </c>
      <c r="F46" s="90">
        <v>0.32671131226000072</v>
      </c>
      <c r="G46" s="90">
        <v>0.40963076927625042</v>
      </c>
      <c r="H46" s="90">
        <v>0.49255022629250056</v>
      </c>
      <c r="I46" s="90">
        <v>0.57546968330875048</v>
      </c>
      <c r="J46" s="90">
        <v>0.65838914032500062</v>
      </c>
      <c r="K46" s="90">
        <v>0.74130859734125076</v>
      </c>
      <c r="L46" s="90">
        <v>0.82422805435750068</v>
      </c>
      <c r="M46" s="90">
        <v>0.90714751137375083</v>
      </c>
      <c r="N46" s="90">
        <v>0.99006696839000075</v>
      </c>
      <c r="O46" s="90">
        <v>1.0729864254062509</v>
      </c>
      <c r="P46" s="19"/>
    </row>
    <row r="47" spans="1:16" x14ac:dyDescent="0.3">
      <c r="A47" s="19"/>
      <c r="B47" s="19"/>
      <c r="C47" s="55">
        <v>0.1</v>
      </c>
      <c r="D47" s="56">
        <v>534187.5</v>
      </c>
      <c r="E47" s="90">
        <v>0.36817104076812535</v>
      </c>
      <c r="F47" s="90">
        <v>0.45938244348600077</v>
      </c>
      <c r="G47" s="90">
        <v>0.55059384620387553</v>
      </c>
      <c r="H47" s="90">
        <v>0.6418052489217505</v>
      </c>
      <c r="I47" s="90">
        <v>0.73301665163962548</v>
      </c>
      <c r="J47" s="90">
        <v>0.82422805435750068</v>
      </c>
      <c r="K47" s="90">
        <v>0.91543945707537588</v>
      </c>
      <c r="L47" s="90">
        <v>1.0066508597932504</v>
      </c>
      <c r="M47" s="90">
        <v>1.0978622625111258</v>
      </c>
      <c r="N47" s="90">
        <v>1.1890736652290008</v>
      </c>
      <c r="O47" s="90">
        <v>1.2802850679468758</v>
      </c>
      <c r="P47" s="19"/>
    </row>
    <row r="48" spans="1:16" x14ac:dyDescent="0.3">
      <c r="A48" s="19"/>
      <c r="B48" s="19"/>
      <c r="C48" s="55">
        <v>0.15</v>
      </c>
      <c r="D48" s="56">
        <v>614315.625</v>
      </c>
      <c r="E48" s="90">
        <v>0.57339669688334438</v>
      </c>
      <c r="F48" s="90">
        <v>0.67828981000890076</v>
      </c>
      <c r="G48" s="90">
        <v>0.78318292313445692</v>
      </c>
      <c r="H48" s="90">
        <v>0.8880760362600133</v>
      </c>
      <c r="I48" s="90">
        <v>0.99296914938556924</v>
      </c>
      <c r="J48" s="90">
        <v>1.0978622625111258</v>
      </c>
      <c r="K48" s="90">
        <v>1.202755375636682</v>
      </c>
      <c r="L48" s="90">
        <v>1.3076484887622382</v>
      </c>
      <c r="M48" s="90">
        <v>1.4125416018877948</v>
      </c>
      <c r="N48" s="90">
        <v>1.5174347150133505</v>
      </c>
      <c r="O48" s="90">
        <v>1.6223278281389075</v>
      </c>
      <c r="P48" s="19"/>
    </row>
    <row r="49" spans="1:16" ht="14.5" thickBot="1" x14ac:dyDescent="0.35">
      <c r="A49" s="19"/>
      <c r="B49" s="19"/>
      <c r="C49" s="55">
        <v>0.2</v>
      </c>
      <c r="D49" s="58">
        <v>737178.75</v>
      </c>
      <c r="E49" s="90">
        <v>0.8880760362600133</v>
      </c>
      <c r="F49" s="90">
        <v>1.0139477720106811</v>
      </c>
      <c r="G49" s="90">
        <v>1.1398195077613482</v>
      </c>
      <c r="H49" s="90">
        <v>1.2656912435120158</v>
      </c>
      <c r="I49" s="90">
        <v>1.3915629792626834</v>
      </c>
      <c r="J49" s="90">
        <v>1.5174347150133514</v>
      </c>
      <c r="K49" s="90">
        <v>1.6433064507640185</v>
      </c>
      <c r="L49" s="90">
        <v>1.7691781865146861</v>
      </c>
      <c r="M49" s="90">
        <v>1.8950499222653541</v>
      </c>
      <c r="N49" s="90">
        <v>2.0209216580160212</v>
      </c>
      <c r="O49" s="90">
        <v>2.1467933937666888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2025-12-02T14:49:57Z</dcterms:modified>
</cp:coreProperties>
</file>