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2E5CA77F-3097-4B4A-BD87-7A2F965A595D}"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<sst xmlns="http://schemas.openxmlformats.org/spreadsheetml/2006/main" count="236" uniqueCount="135">
  <si>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</si>
  <si>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</si>
  <si>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</si>
  <si>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</si>
  <si>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</si>
  <si>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</si>
  <si>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</si>
  <si>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</si>
  <si>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</si>
  <si>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</si>
  <si>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</si>
  <si>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</si>
  <si>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</si>
  <si>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</si>
  <si>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</si>
  <si>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</si>
  <si>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</si>
  <si>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</si>
  <si>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</si>
  <si>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</si>
  <si>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</si>
  <si>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</si>
  <si>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</si>
  <si>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</si>
  <si>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</si>
  <si>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</si>
  <si>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</si>
  <si>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</si>
  <si>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</si>
  <si>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</si>
  <si>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</si>
  <si>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</si>
  <si>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</si>
  <si>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</si>
  <si>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</si>
  <si>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</si>
  <si>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</si>
  <si>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</si>
  <si>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</si>
  <si>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</si>
  <si>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</si>
  <si>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</si>
  <si>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</si>
  <si>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</si>
  <si>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</si>
  <si>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</si>
  <si>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</si>
  <si>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</si>
  <si>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</si>
  <si>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</si>
  <si>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</si>
  <si>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</si>
  <si>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</si>
  <si>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</si>
  <si>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</si>
  <si>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</si>
  <si>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</si>
  <si>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</si>
  <si>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</si>
  <si>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</si>
  <si>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</si>
  <si>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</si>
  <si>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</si>
  <si>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</si>
  <si>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</si>
  <si>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</si>
  <si>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</si>
  <si>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</si>
  <si>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</si>
  <si>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</si>
  <si>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</si>
  <si>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</si>
  <si>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</si>
  <si>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</si>
  <si>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</si>
  <si>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</si>
  <si>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</si>
  <si>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</si>
  <si>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</si>
  <si>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</si>
  <si>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</si>
  <si>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</si>
  <si>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</si>
  <si>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</si>
  <si>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</si>
  <si>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</si>
  <si>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</si>
  <si>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</si>
  <si>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</si>
  <si>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</si>
  <si>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</si>
  <si>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</si>
  <si>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</si>
  <si>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</si>
  <si>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</si>
  <si>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</si>
  <si>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</si>
  <si>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</si>
  <si>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</si>
  <si>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</si>
  <si>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</si>
  <si>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</si>
  <si>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</si>
  <si>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LIMON TAHITI SANTANDER RIONEGRO</t>
  </si>
  <si>
    <t>Premio ALIDE 2025 a la Gestión y Modernización Tecnológica – Por el aplicativo Decision.</t>
  </si>
  <si>
    <t>2025 Q3</t>
  </si>
  <si>
    <t>2018 Q1</t>
  </si>
  <si>
    <t>Material de propagacion: Colino/Plántula // Distancia de siembra: 5 x 6 // Densidad de siembra - Plantas/Ha.: 333 // Duracion del ciclo: 15 años // Productividad/Ha/Ciclo: 194.200 kg // Inicio de Produccion desde la siembra: año 4  // Duracion de la etapa productiva: 12 años // Productividad promedio en etapa productiva  // Cultivo asociado: Asociado con cultivos de ciclo corto en los primeros años improductivos // Productividad promedio etapa productiva: 16.183 kg // % Rendimiento 1ra. Calidad: 80 // % Rendimiento 2da. Calidad: 20 // Precio de venta ponderado por calidad: $2.244 // Valor Jornal: $63.251 // Otros: NA</t>
  </si>
  <si>
    <t>El presente documento corresponde a una actualización del documento PDF de la AgroGuía correspondiente a Limon Tahiti Santander Rionegro publicada en la página web, y consta de las siguientes partes:</t>
  </si>
  <si>
    <t>- Flujo anualizado de los ingresos (precio y rendimiento) y los costos de producción para una hectárea de
Limon Tahiti Santander Rionegro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</si>
  <si>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Limon Tahiti Santander Rionegro.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</si>
  <si>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</si>
  <si>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</si>
  <si>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</si>
  <si>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</si>
  <si>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Limon Tahiti Santander Rionegro. La participación se encuentra actualizada al 2025 Q3.</t>
  </si>
  <si>
    <t>Sostenimiento Año1 ***</t>
  </si>
  <si>
    <t>Sub Total Ingresos millones [(CxG)+(DxH)]</t>
  </si>
  <si>
    <t>** Los costos de instalación comprenden tanto los gastos relacionados con la mano de obra como aquellos asociados con los insumos necesarios hasta completar la siembra de las plantas. Para el caso de Limon Tahiti Santander Rionegro, en lo que respecta a la mano de obra incluye actividades como la preparación del terreno, la siembra, el trazado y el ahoyado, entre otras, y ascienden a un total de $2,2 millones de pesos (equivalente a 34 jornales). En cuanto a los insumos, se incluyen los gastos relacionados con el material vegetal y las enmiendas, que en conjunto ascienden a  $4,6 millones.</t>
  </si>
  <si>
    <t>*** Los costos de sostenimiento del año 1 comprenden tanto los gastos relacionados con la mano de obra como aquellos asociados con los insumos necesarios desde el momento de la siembra de las plantas hasta finalizar el año 1. Para el caso de Limon Tahiti Santander Rionegro, en lo que respecta a la mano de obra incluye actividades como la fertilización, riego, control de malezas, plagas y enfermedades, entre otras, y ascienden a un total de $2,0 millones de pesos (equivalente a 31 jornales). En cuanto a los insumos, se incluyen los fertilizantes, plaguicidas, transportes, entre otras, que en conjunto ascienden a  $1,9 millones.</t>
  </si>
  <si>
    <t>Nota 1: en caso de utilizar esta información para el desarrollo de otras publicaciones, por favor citar FINAGRO, "Agro Guía - Marcos de Referencia Agroeconómicos"</t>
  </si>
  <si>
    <t>Los costos totales del ciclo para esta actualización (2025 Q3) equivalen a $204,0 millones, en comparación con los costos del marco original que ascienden a $97,9 millones, (mes de publicación del marco: enero - 2018).
La rentabilidad actualizada (2025 Q3) subió frente a la rentabilidad de la primera AgroGuía, pasando del 32,8% al 113,6%. Mientras que el crecimiento de los costos fue del 208,3%, el crecimiento de los ingresos fue del 299,2%.</t>
  </si>
  <si>
    <t>En cuanto a los costos de mano de obra de la AgroGuía actualizada, se destaca la participación de cosecha y beneficio seguido de control arvenses, que representan el 63% y el 19% del costo total, respectivamente. En cuanto a los costos de insumos, se destaca la participación de transporte seguido de cosecha y beneficio, que representan el 46% y el 27% del costo total, respectivamente.</t>
  </si>
  <si>
    <t>A continuación, se presenta la desagregación de los costos de mano de obra e insumos según las diferentes actividades vinculadas a la producción de LIMON TAHITI SANTANDER RIONEGRO</t>
  </si>
  <si>
    <t>En cuanto a los costos de mano de obra, se destaca la participación de cosecha y beneficio segido por control arvenses que representan el 63% y el 19% del costo total, respectivamente. En cuanto a los costos de insumos, se destaca la participación de transporte segido por cosecha y beneficio que representan el 42% y el 25% del costo total, respectivamente.</t>
  </si>
  <si>
    <t>En cuanto a los costos de mano de obra, se destaca la participación de cosecha y beneficio segido por control arvenses que representan el 63% y el 19% del costo total, respectivamente. En cuanto a los costos de insumos, se destaca la participación de transporte segido por cosecha y beneficio que representan el 46% y el 27% del costo total, respectivamente.</t>
  </si>
  <si>
    <t>En cuanto a los costos de mano de obra, se destaca la participación de cosecha y beneficio segido por control arvenses que representan el 63% y el 19% del costo total, respectivamente.</t>
  </si>
  <si>
    <t>En cuanto a los costos de insumos, se destaca la participación de transporte segido por cosecha y beneficio que representan el 46% y el 27% del costo total, respectivamente.</t>
  </si>
  <si>
    <t>En cuanto a los costos de insumos, se destaca la participación de transporte segido por cosecha y beneficio que representan el 42% y el 25% del costo total, respectivamente.</t>
  </si>
  <si>
    <t>En cuanto a los costos de mano de obra, se destaca la participación de cosecha y beneficio segido por control arvenses que representan el 63% y el 19% del costo total, respectivamente.En cuanto a los costos de insumos, se destaca la participación de transporte segido por cosecha y beneficio que representan el 42% y el 25% del costo total, respectivamente.</t>
  </si>
  <si>
    <t>De acuerdo con el comportamiento histórico del sistema productivo, se efectuó un análisis de sensibilidad del margen de utilidad obtenido en la producción de LIMON TAHITI SANTANDER RIONEGRO, frente a diferentes escenarios de variación de precios de venta en finca y rendimientos probables (kg/ha).</t>
  </si>
  <si>
    <t>Con un precio ponderado de COP $ 2.244/kg y con un rendimiento por hectárea de 194.200 kg por ciclo; el margen de utilidad obtenido en la producción de 0 es del 53%.</t>
  </si>
  <si>
    <t>El precio mínimo ponderado para cubrir los costos de producción, con un rendimiento de 194.200 kg para todo el ciclo de producción, es COP $ 1.050/kg.</t>
  </si>
  <si>
    <t>El rendimiento mínimo por ha/ciclo para cubrir los costos de producción, con un precio ponderado de COP $ 2.244, es de 96.056 kg/ha para todo el ciclo.</t>
  </si>
  <si>
    <t>El siguiente cuadro presenta diferentes escenarios de rentabilidad para el sistema productivo de LIMON TAHITI SANTANDER RIONEGRO,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</si>
</sst>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07A8E82A-9E38-B17E-94A4-8E6D4F1F6A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01DBCF58-4FCA-EB7C-C818-EAA15644B3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E26CE6C0-6FE2-6582-07AE-6AA5F97BD92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C170BAFE-095B-53BC-285F-65B6BCB1433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6FBC1F2B-2491-E144-FF46-E6F612C7444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DFDFD0CB-94B2-E13E-A733-A524604B4A5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731E767B-C6BA-FA5E-6F69-364B1E24996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C7A9C64F-7FCD-54A1-FD10-668E28AF487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9A6D4017-52B6-3746-AF10-7D665B3C5A2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C77484B0-ACCF-9596-AFAC-4B86D038EEF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7" width="10.81640625" style="19" customWidth="1"/>
    <col min="18"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2168.61</v>
      </c>
      <c r="C7" s="22">
        <v>1960.78</v>
      </c>
      <c r="D7" s="22">
        <v>2340.29</v>
      </c>
      <c r="E7" s="22">
        <v>2340.29</v>
      </c>
      <c r="F7" s="22">
        <v>3118.54</v>
      </c>
      <c r="G7" s="22">
        <v>4841.04</v>
      </c>
      <c r="H7" s="22">
        <v>6141.04</v>
      </c>
      <c r="I7" s="22">
        <v>7278.54</v>
      </c>
      <c r="J7" s="22">
        <v>8822.2900000000009</v>
      </c>
      <c r="K7" s="22">
        <v>8822.2900000000009</v>
      </c>
      <c r="L7" s="22">
        <v>8822.2900000000009</v>
      </c>
      <c r="M7" s="22">
        <v>8822.2900000000009</v>
      </c>
      <c r="N7" s="22">
        <v>8822.2900000000009</v>
      </c>
      <c r="O7" s="22">
        <v>8822.2900000000009</v>
      </c>
      <c r="P7" s="22">
        <v>8822.2900000000009</v>
      </c>
      <c r="Q7" s="22">
        <v>8822.2900000000009</v>
      </c>
      <c r="R7" s="22">
        <v>0</v>
      </c>
      <c r="S7" s="22">
        <v>0</v>
      </c>
      <c r="T7" s="22">
        <v>0</v>
      </c>
      <c r="U7" s="22">
        <v>0</v>
      </c>
      <c r="V7" s="22">
        <v>0</v>
      </c>
      <c r="W7" s="22">
        <v>0</v>
      </c>
      <c r="X7" s="22">
        <v>0</v>
      </c>
      <c r="Y7" s="22">
        <v>0</v>
      </c>
      <c r="Z7" s="22">
        <v>0</v>
      </c>
      <c r="AA7" s="22">
        <v>0</v>
      </c>
      <c r="AB7" s="22">
        <v>0</v>
      </c>
      <c r="AC7" s="22">
        <v>0</v>
      </c>
      <c r="AD7" s="22">
        <v>0</v>
      </c>
      <c r="AE7" s="22">
        <v>0</v>
      </c>
      <c r="AF7" s="22">
        <v>0</v>
      </c>
      <c r="AG7" s="22">
        <v>100767.42</v>
      </c>
      <c r="AH7" s="23">
        <v>0.49401353016797928</v>
      </c>
    </row>
    <row r="8" spans="1:34" x14ac:dyDescent="0.3">
      <c r="A8" s="5" t="s">
        <v>101</v>
      </c>
      <c r="B8" s="22">
        <v>4621.51</v>
      </c>
      <c r="C8" s="22">
        <v>1867.83</v>
      </c>
      <c r="D8" s="22">
        <v>1254.18</v>
      </c>
      <c r="E8" s="22">
        <v>1370.63</v>
      </c>
      <c r="F8" s="22">
        <v>3288.6</v>
      </c>
      <c r="G8" s="22">
        <v>5532.4</v>
      </c>
      <c r="H8" s="22">
        <v>6873.35</v>
      </c>
      <c r="I8" s="22">
        <v>7706.35</v>
      </c>
      <c r="J8" s="22">
        <v>8836.85</v>
      </c>
      <c r="K8" s="22">
        <v>8836.85</v>
      </c>
      <c r="L8" s="22">
        <v>8836.85</v>
      </c>
      <c r="M8" s="22">
        <v>8836.85</v>
      </c>
      <c r="N8" s="22">
        <v>8836.85</v>
      </c>
      <c r="O8" s="22">
        <v>8836.85</v>
      </c>
      <c r="P8" s="22">
        <v>8836.85</v>
      </c>
      <c r="Q8" s="22">
        <v>8836.85</v>
      </c>
      <c r="R8" s="22">
        <v>0</v>
      </c>
      <c r="S8" s="22">
        <v>0</v>
      </c>
      <c r="T8" s="22">
        <v>0</v>
      </c>
      <c r="U8" s="22">
        <v>0</v>
      </c>
      <c r="V8" s="22">
        <v>0</v>
      </c>
      <c r="W8" s="22">
        <v>0</v>
      </c>
      <c r="X8" s="22">
        <v>0</v>
      </c>
      <c r="Y8" s="22">
        <v>0</v>
      </c>
      <c r="Z8" s="22">
        <v>0</v>
      </c>
      <c r="AA8" s="22">
        <v>0</v>
      </c>
      <c r="AB8" s="22">
        <v>0</v>
      </c>
      <c r="AC8" s="22">
        <v>0</v>
      </c>
      <c r="AD8" s="22">
        <v>0</v>
      </c>
      <c r="AE8" s="22">
        <v>0</v>
      </c>
      <c r="AF8" s="22">
        <v>0</v>
      </c>
      <c r="AG8" s="22">
        <v>103209.62</v>
      </c>
      <c r="AH8" s="23">
        <v>0.50598646983202111</v>
      </c>
    </row>
    <row r="9" spans="1:34" x14ac:dyDescent="0.3">
      <c r="A9" s="9" t="s">
        <v>100</v>
      </c>
      <c r="B9" s="22">
        <v>6790.11</v>
      </c>
      <c r="C9" s="22">
        <v>3828.61</v>
      </c>
      <c r="D9" s="22">
        <v>3594.46</v>
      </c>
      <c r="E9" s="22">
        <v>3710.91</v>
      </c>
      <c r="F9" s="22">
        <v>6407.14</v>
      </c>
      <c r="G9" s="22">
        <v>10373.44</v>
      </c>
      <c r="H9" s="22">
        <v>13014.39</v>
      </c>
      <c r="I9" s="22">
        <v>14984.89</v>
      </c>
      <c r="J9" s="22">
        <v>17659.14</v>
      </c>
      <c r="K9" s="22">
        <v>17659.14</v>
      </c>
      <c r="L9" s="22">
        <v>17659.14</v>
      </c>
      <c r="M9" s="22">
        <v>17659.14</v>
      </c>
      <c r="N9" s="22">
        <v>17659.14</v>
      </c>
      <c r="O9" s="22">
        <v>17659.14</v>
      </c>
      <c r="P9" s="22">
        <v>17659.14</v>
      </c>
      <c r="Q9" s="22">
        <v>17659.14</v>
      </c>
      <c r="R9" s="22">
        <v>0</v>
      </c>
      <c r="S9" s="22">
        <v>0</v>
      </c>
      <c r="T9" s="22">
        <v>0</v>
      </c>
      <c r="U9" s="22">
        <v>0</v>
      </c>
      <c r="V9" s="22">
        <v>0</v>
      </c>
      <c r="W9" s="22">
        <v>0</v>
      </c>
      <c r="X9" s="22">
        <v>0</v>
      </c>
      <c r="Y9" s="22">
        <v>0</v>
      </c>
      <c r="Z9" s="22">
        <v>0</v>
      </c>
      <c r="AA9" s="22">
        <v>0</v>
      </c>
      <c r="AB9" s="22">
        <v>0</v>
      </c>
      <c r="AC9" s="22">
        <v>0</v>
      </c>
      <c r="AD9" s="22">
        <v>0</v>
      </c>
      <c r="AE9" s="22">
        <v>0</v>
      </c>
      <c r="AF9" s="22">
        <v>0</v>
      </c>
      <c r="AG9" s="22">
        <v>203977.04</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0</v>
      </c>
      <c r="F11" s="24">
        <v>1760</v>
      </c>
      <c r="G11" s="24">
        <v>6000</v>
      </c>
      <c r="H11" s="24">
        <v>9200</v>
      </c>
      <c r="I11" s="24">
        <v>12000</v>
      </c>
      <c r="J11" s="24">
        <v>15800</v>
      </c>
      <c r="K11" s="24">
        <v>15800</v>
      </c>
      <c r="L11" s="24">
        <v>15800</v>
      </c>
      <c r="M11" s="24">
        <v>15800</v>
      </c>
      <c r="N11" s="24">
        <v>15800</v>
      </c>
      <c r="O11" s="24">
        <v>15800</v>
      </c>
      <c r="P11" s="24">
        <v>15800</v>
      </c>
      <c r="Q11" s="24">
        <v>15800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155360</v>
      </c>
      <c r="AH11" s="28"/>
    </row>
    <row r="12" spans="1:34" x14ac:dyDescent="0.3">
      <c r="A12" s="5" t="s">
        <v>19</v>
      </c>
      <c r="B12" s="24"/>
      <c r="C12" s="24">
        <v>0</v>
      </c>
      <c r="D12" s="24">
        <v>0</v>
      </c>
      <c r="E12" s="24">
        <v>0</v>
      </c>
      <c r="F12" s="24">
        <v>440</v>
      </c>
      <c r="G12" s="24">
        <v>1500</v>
      </c>
      <c r="H12" s="24">
        <v>2300</v>
      </c>
      <c r="I12" s="24">
        <v>3000</v>
      </c>
      <c r="J12" s="24">
        <v>3950</v>
      </c>
      <c r="K12" s="24">
        <v>3950</v>
      </c>
      <c r="L12" s="24">
        <v>3950</v>
      </c>
      <c r="M12" s="24">
        <v>3950</v>
      </c>
      <c r="N12" s="24">
        <v>3950</v>
      </c>
      <c r="O12" s="24">
        <v>3950</v>
      </c>
      <c r="P12" s="24">
        <v>3950</v>
      </c>
      <c r="Q12" s="24">
        <v>3950</v>
      </c>
      <c r="R12" s="24">
        <v>0</v>
      </c>
      <c r="S12" s="24">
        <v>0</v>
      </c>
      <c r="T12" s="24">
        <v>0</v>
      </c>
      <c r="U12" s="24">
        <v>0</v>
      </c>
      <c r="V12" s="24">
        <v>0</v>
      </c>
      <c r="W12" s="24">
        <v>0</v>
      </c>
      <c r="X12" s="24">
        <v>0</v>
      </c>
      <c r="Y12" s="24">
        <v>0</v>
      </c>
      <c r="Z12" s="24">
        <v>0</v>
      </c>
      <c r="AA12" s="24">
        <v>0</v>
      </c>
      <c r="AB12" s="24">
        <v>0</v>
      </c>
      <c r="AC12" s="24">
        <v>0</v>
      </c>
      <c r="AD12" s="24">
        <v>0</v>
      </c>
      <c r="AE12" s="24">
        <v>0</v>
      </c>
      <c r="AF12" s="24">
        <v>0</v>
      </c>
      <c r="AG12" s="24">
        <v>38840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0</v>
      </c>
      <c r="E15" s="25">
        <v>0</v>
      </c>
      <c r="F15" s="25">
        <v>2.5430000000000001</v>
      </c>
      <c r="G15" s="25">
        <v>2.5430000000000001</v>
      </c>
      <c r="H15" s="25">
        <v>2.5430000000000001</v>
      </c>
      <c r="I15" s="25">
        <v>2.5430000000000001</v>
      </c>
      <c r="J15" s="25">
        <v>2.5430000000000001</v>
      </c>
      <c r="K15" s="25">
        <v>2.5430000000000001</v>
      </c>
      <c r="L15" s="25">
        <v>2.5430000000000001</v>
      </c>
      <c r="M15" s="25">
        <v>2.5430000000000001</v>
      </c>
      <c r="N15" s="25">
        <v>2.5430000000000001</v>
      </c>
      <c r="O15" s="25">
        <v>2.5430000000000001</v>
      </c>
      <c r="P15" s="25">
        <v>2.5430000000000001</v>
      </c>
      <c r="Q15" s="25">
        <v>2.5430000000000001</v>
      </c>
      <c r="R15" s="25">
        <v>0</v>
      </c>
      <c r="S15" s="25">
        <v>0</v>
      </c>
      <c r="T15" s="25">
        <v>0</v>
      </c>
      <c r="U15" s="25">
        <v>0</v>
      </c>
      <c r="V15" s="25">
        <v>0</v>
      </c>
      <c r="W15" s="25">
        <v>0</v>
      </c>
      <c r="X15" s="25">
        <v>0</v>
      </c>
      <c r="Y15" s="25">
        <v>0</v>
      </c>
      <c r="Z15" s="25">
        <v>0</v>
      </c>
      <c r="AA15" s="25">
        <v>0</v>
      </c>
      <c r="AB15" s="25">
        <v>0</v>
      </c>
      <c r="AC15" s="25">
        <v>0</v>
      </c>
      <c r="AD15" s="25">
        <v>0</v>
      </c>
      <c r="AE15" s="25">
        <v>0</v>
      </c>
      <c r="AF15" s="25">
        <v>0</v>
      </c>
      <c r="AG15" s="25">
        <v>2.5430000000000001</v>
      </c>
      <c r="AH15" s="28"/>
    </row>
    <row r="16" spans="1:34" x14ac:dyDescent="0.3">
      <c r="A16" s="5" t="s">
        <v>15</v>
      </c>
      <c r="B16" s="25"/>
      <c r="C16" s="25">
        <v>0</v>
      </c>
      <c r="D16" s="25">
        <v>0</v>
      </c>
      <c r="E16" s="25">
        <v>0</v>
      </c>
      <c r="F16" s="25">
        <v>1.0469999999999999</v>
      </c>
      <c r="G16" s="25">
        <v>1.0469999999999999</v>
      </c>
      <c r="H16" s="25">
        <v>1.0469999999999999</v>
      </c>
      <c r="I16" s="25">
        <v>1.0469999999999999</v>
      </c>
      <c r="J16" s="25">
        <v>1.0469999999999999</v>
      </c>
      <c r="K16" s="25">
        <v>1.0469999999999999</v>
      </c>
      <c r="L16" s="25">
        <v>1.0469999999999999</v>
      </c>
      <c r="M16" s="25">
        <v>1.0469999999999999</v>
      </c>
      <c r="N16" s="25">
        <v>1.0469999999999999</v>
      </c>
      <c r="O16" s="25">
        <v>1.0469999999999999</v>
      </c>
      <c r="P16" s="25">
        <v>1.0469999999999999</v>
      </c>
      <c r="Q16" s="25">
        <v>1.0469999999999999</v>
      </c>
      <c r="R16" s="25">
        <v>0</v>
      </c>
      <c r="S16" s="25">
        <v>0</v>
      </c>
      <c r="T16" s="25">
        <v>0</v>
      </c>
      <c r="U16" s="25">
        <v>0</v>
      </c>
      <c r="V16" s="25">
        <v>0</v>
      </c>
      <c r="W16" s="25">
        <v>0</v>
      </c>
      <c r="X16" s="25">
        <v>0</v>
      </c>
      <c r="Y16" s="25">
        <v>0</v>
      </c>
      <c r="Z16" s="25">
        <v>0</v>
      </c>
      <c r="AA16" s="25">
        <v>0</v>
      </c>
      <c r="AB16" s="25">
        <v>0</v>
      </c>
      <c r="AC16" s="25">
        <v>0</v>
      </c>
      <c r="AD16" s="25">
        <v>0</v>
      </c>
      <c r="AE16" s="25">
        <v>0</v>
      </c>
      <c r="AF16" s="25">
        <v>0</v>
      </c>
      <c r="AG16" s="25">
        <v>1.0469999999999999</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0</v>
      </c>
      <c r="E19" s="22">
        <v>0</v>
      </c>
      <c r="F19" s="22">
        <v>4936.3599999999997</v>
      </c>
      <c r="G19" s="22">
        <v>16828.5</v>
      </c>
      <c r="H19" s="22">
        <v>25803.7</v>
      </c>
      <c r="I19" s="22">
        <v>33657</v>
      </c>
      <c r="J19" s="22">
        <v>44315.05</v>
      </c>
      <c r="K19" s="22">
        <v>44315.05</v>
      </c>
      <c r="L19" s="22">
        <v>44315.05</v>
      </c>
      <c r="M19" s="22">
        <v>44315.05</v>
      </c>
      <c r="N19" s="22">
        <v>44315.05</v>
      </c>
      <c r="O19" s="22">
        <v>44315.05</v>
      </c>
      <c r="P19" s="22">
        <v>44315.05</v>
      </c>
      <c r="Q19" s="22">
        <v>44315.05</v>
      </c>
      <c r="R19" s="22">
        <v>0</v>
      </c>
      <c r="S19" s="22">
        <v>0</v>
      </c>
      <c r="T19" s="22">
        <v>0</v>
      </c>
      <c r="U19" s="22">
        <v>0</v>
      </c>
      <c r="V19" s="22">
        <v>0</v>
      </c>
      <c r="W19" s="22">
        <v>0</v>
      </c>
      <c r="X19" s="22">
        <v>0</v>
      </c>
      <c r="Y19" s="22">
        <v>0</v>
      </c>
      <c r="Z19" s="22">
        <v>0</v>
      </c>
      <c r="AA19" s="22">
        <v>0</v>
      </c>
      <c r="AB19" s="22">
        <v>0</v>
      </c>
      <c r="AC19" s="22">
        <v>0</v>
      </c>
      <c r="AD19" s="22">
        <v>0</v>
      </c>
      <c r="AE19" s="22">
        <v>0</v>
      </c>
      <c r="AF19" s="22">
        <v>0</v>
      </c>
      <c r="AG19" s="22">
        <v>435745.96</v>
      </c>
      <c r="AH19" s="28"/>
    </row>
    <row r="20" spans="1:34" x14ac:dyDescent="0.3">
      <c r="A20" s="3" t="s">
        <v>11</v>
      </c>
      <c r="B20" s="26">
        <v>-6790.11</v>
      </c>
      <c r="C20" s="26">
        <v>-3828.61</v>
      </c>
      <c r="D20" s="26">
        <v>-3594.46</v>
      </c>
      <c r="E20" s="26">
        <v>-3710.91</v>
      </c>
      <c r="F20" s="26">
        <v>-1470.78</v>
      </c>
      <c r="G20" s="26">
        <v>6455.06</v>
      </c>
      <c r="H20" s="26">
        <v>12789.31</v>
      </c>
      <c r="I20" s="26">
        <v>18672.11</v>
      </c>
      <c r="J20" s="26">
        <v>26655.91</v>
      </c>
      <c r="K20" s="26">
        <v>26655.91</v>
      </c>
      <c r="L20" s="26">
        <v>26655.91</v>
      </c>
      <c r="M20" s="26">
        <v>26655.91</v>
      </c>
      <c r="N20" s="26">
        <v>26655.91</v>
      </c>
      <c r="O20" s="26">
        <v>26655.91</v>
      </c>
      <c r="P20" s="26">
        <v>26655.91</v>
      </c>
      <c r="Q20" s="26">
        <v>26655.91</v>
      </c>
      <c r="R20" s="26">
        <v>0</v>
      </c>
      <c r="S20" s="26">
        <v>0</v>
      </c>
      <c r="T20" s="26">
        <v>0</v>
      </c>
      <c r="U20" s="26">
        <v>0</v>
      </c>
      <c r="V20" s="26">
        <v>0</v>
      </c>
      <c r="W20" s="26">
        <v>0</v>
      </c>
      <c r="X20" s="26">
        <v>0</v>
      </c>
      <c r="Y20" s="26">
        <v>0</v>
      </c>
      <c r="Z20" s="26">
        <v>0</v>
      </c>
      <c r="AA20" s="26">
        <v>0</v>
      </c>
      <c r="AB20" s="26">
        <v>0</v>
      </c>
      <c r="AC20" s="26">
        <v>0</v>
      </c>
      <c r="AD20" s="26">
        <v>0</v>
      </c>
      <c r="AE20" s="26">
        <v>0</v>
      </c>
      <c r="AF20" s="26">
        <v>0</v>
      </c>
      <c r="AG20" s="26">
        <v>231768.92</v>
      </c>
      <c r="AH20" s="31"/>
    </row>
    <row r="21" spans="1:34" x14ac:dyDescent="0.3">
      <c r="J21" s="19"/>
      <c r="AG21" s="88">
        <v>1.1362500746871893</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2285</v>
      </c>
      <c r="D121" s="70">
        <v>1295</v>
      </c>
      <c r="E121" s="70">
        <v>1295</v>
      </c>
      <c r="F121" s="70">
        <v>1726</v>
      </c>
      <c r="G121" s="70">
        <v>2680</v>
      </c>
      <c r="H121" s="95">
        <v>3400</v>
      </c>
      <c r="I121" s="70">
        <v>4030</v>
      </c>
      <c r="J121" s="70">
        <v>4885</v>
      </c>
      <c r="K121" s="70">
        <v>4885</v>
      </c>
      <c r="L121" s="70">
        <v>4885</v>
      </c>
      <c r="M121" s="70">
        <v>4885</v>
      </c>
      <c r="N121" s="70">
        <v>4885</v>
      </c>
      <c r="O121" s="70">
        <v>4885</v>
      </c>
      <c r="P121" s="70">
        <v>4885</v>
      </c>
      <c r="Q121" s="70">
        <v>4885</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55791</v>
      </c>
      <c r="AH121" s="71">
        <v>0.56979070601103599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2703.4</v>
      </c>
      <c r="D122" s="70">
        <v>646.20000000000005</v>
      </c>
      <c r="E122" s="70">
        <v>700.1</v>
      </c>
      <c r="F122" s="70">
        <v>1426.1</v>
      </c>
      <c r="G122" s="70">
        <v>2275.1</v>
      </c>
      <c r="H122" s="95">
        <v>2811.8</v>
      </c>
      <c r="I122" s="70">
        <v>3126.8</v>
      </c>
      <c r="J122" s="70">
        <v>3554.3</v>
      </c>
      <c r="K122" s="70">
        <v>3554.3</v>
      </c>
      <c r="L122" s="70">
        <v>3554.3</v>
      </c>
      <c r="M122" s="70">
        <v>3554.3</v>
      </c>
      <c r="N122" s="70">
        <v>3554.3</v>
      </c>
      <c r="O122" s="70">
        <v>3554.3</v>
      </c>
      <c r="P122" s="70">
        <v>3554.3</v>
      </c>
      <c r="Q122" s="70">
        <v>3554.3</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42123.9</v>
      </c>
      <c r="AH122" s="71">
        <v>0.43020929398896379</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4988.3999999999996</v>
      </c>
      <c r="D123" s="70">
        <v>1941.2</v>
      </c>
      <c r="E123" s="70">
        <v>1995.1</v>
      </c>
      <c r="F123" s="70">
        <v>3152.1</v>
      </c>
      <c r="G123" s="70">
        <v>4955.1000000000004</v>
      </c>
      <c r="H123" s="95">
        <v>6211.8</v>
      </c>
      <c r="I123" s="70">
        <v>7156.8</v>
      </c>
      <c r="J123" s="70">
        <v>8439.2999999999993</v>
      </c>
      <c r="K123" s="70">
        <v>8439.2999999999993</v>
      </c>
      <c r="L123" s="70">
        <v>8439.2999999999993</v>
      </c>
      <c r="M123" s="70">
        <v>8439.2999999999993</v>
      </c>
      <c r="N123" s="70">
        <v>8439.2999999999993</v>
      </c>
      <c r="O123" s="70">
        <v>8439.2999999999993</v>
      </c>
      <c r="P123" s="70">
        <v>8439.2999999999993</v>
      </c>
      <c r="Q123" s="70">
        <v>8439.2999999999993</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97914.9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0</v>
      </c>
      <c r="F125" s="73">
        <v>1760</v>
      </c>
      <c r="G125" s="73">
        <v>12000</v>
      </c>
      <c r="H125" s="96">
        <v>12000</v>
      </c>
      <c r="I125" s="73">
        <v>12000</v>
      </c>
      <c r="J125" s="73">
        <v>15800</v>
      </c>
      <c r="K125" s="73">
        <v>15800</v>
      </c>
      <c r="L125" s="73">
        <v>15800</v>
      </c>
      <c r="M125" s="73">
        <v>15800</v>
      </c>
      <c r="N125" s="73">
        <v>15800</v>
      </c>
      <c r="O125" s="73">
        <v>15800</v>
      </c>
      <c r="P125" s="73">
        <v>15800</v>
      </c>
      <c r="Q125" s="73">
        <v>15800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164160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440</v>
      </c>
      <c r="G126" s="73">
        <v>3000</v>
      </c>
      <c r="H126" s="73">
        <v>3000</v>
      </c>
      <c r="I126" s="73">
        <v>3000</v>
      </c>
      <c r="J126" s="73">
        <v>3950</v>
      </c>
      <c r="K126" s="73">
        <v>3950</v>
      </c>
      <c r="L126" s="73">
        <v>3950</v>
      </c>
      <c r="M126" s="73">
        <v>3950</v>
      </c>
      <c r="N126" s="73">
        <v>3950</v>
      </c>
      <c r="O126" s="73">
        <v>3950</v>
      </c>
      <c r="P126" s="73">
        <v>3950</v>
      </c>
      <c r="Q126" s="73">
        <v>3950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41040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0.85</v>
      </c>
      <c r="D129" s="74">
        <v>0.85</v>
      </c>
      <c r="E129" s="74">
        <v>0.85</v>
      </c>
      <c r="F129" s="74">
        <v>0.85</v>
      </c>
      <c r="G129" s="74">
        <v>0.85</v>
      </c>
      <c r="H129" s="97">
        <v>0.85</v>
      </c>
      <c r="I129" s="74">
        <v>0.85</v>
      </c>
      <c r="J129" s="74">
        <v>0.85</v>
      </c>
      <c r="K129" s="74">
        <v>0.85</v>
      </c>
      <c r="L129" s="74">
        <v>0.85</v>
      </c>
      <c r="M129" s="74">
        <v>0.85</v>
      </c>
      <c r="N129" s="74">
        <v>0.85</v>
      </c>
      <c r="O129" s="74">
        <v>0.85</v>
      </c>
      <c r="P129" s="74">
        <v>0.85</v>
      </c>
      <c r="Q129" s="74">
        <v>0.85</v>
      </c>
      <c r="R129" s="74">
        <v>0.85</v>
      </c>
      <c r="S129" s="74">
        <v>0.85</v>
      </c>
      <c r="T129" s="74">
        <v>0.85</v>
      </c>
      <c r="U129" s="74">
        <v>0.85</v>
      </c>
      <c r="V129" s="74">
        <v>0.85</v>
      </c>
      <c r="W129" s="74">
        <v>0.85</v>
      </c>
      <c r="X129" s="74">
        <v>0.85</v>
      </c>
      <c r="Y129" s="74">
        <v>0.85</v>
      </c>
      <c r="Z129" s="74">
        <v>0.85</v>
      </c>
      <c r="AA129" s="74">
        <v>0.85</v>
      </c>
      <c r="AB129" s="74">
        <v>0.85</v>
      </c>
      <c r="AC129" s="74">
        <v>0.85</v>
      </c>
      <c r="AD129" s="74">
        <v>0.85</v>
      </c>
      <c r="AE129" s="74">
        <v>0.85</v>
      </c>
      <c r="AF129" s="74">
        <v>0.85</v>
      </c>
      <c r="AG129" s="74">
        <v>0.85</v>
      </c>
      <c r="AH129" s="63"/>
    </row>
    <row r="130" spans="1:40" s="21" customFormat="1" x14ac:dyDescent="0.3">
      <c r="A130" s="68" t="s">
        <v>15</v>
      </c>
      <c r="B130" s="74"/>
      <c r="C130" s="74">
        <v>0.35</v>
      </c>
      <c r="D130" s="74">
        <v>0.35</v>
      </c>
      <c r="E130" s="74">
        <v>0.35</v>
      </c>
      <c r="F130" s="74">
        <v>0.35</v>
      </c>
      <c r="G130" s="74">
        <v>0.35</v>
      </c>
      <c r="H130" s="74">
        <v>0.35</v>
      </c>
      <c r="I130" s="74">
        <v>0.35</v>
      </c>
      <c r="J130" s="74">
        <v>0.35</v>
      </c>
      <c r="K130" s="74">
        <v>0.35</v>
      </c>
      <c r="L130" s="74">
        <v>0.35</v>
      </c>
      <c r="M130" s="74">
        <v>0.35</v>
      </c>
      <c r="N130" s="74">
        <v>0.35</v>
      </c>
      <c r="O130" s="74">
        <v>0.35</v>
      </c>
      <c r="P130" s="74">
        <v>0.35</v>
      </c>
      <c r="Q130" s="74">
        <v>0.35</v>
      </c>
      <c r="R130" s="74">
        <v>0.35</v>
      </c>
      <c r="S130" s="74">
        <v>0.35</v>
      </c>
      <c r="T130" s="74">
        <v>0.35</v>
      </c>
      <c r="U130" s="74">
        <v>0.35</v>
      </c>
      <c r="V130" s="74">
        <v>0.35</v>
      </c>
      <c r="W130" s="74">
        <v>0.35</v>
      </c>
      <c r="X130" s="74">
        <v>0.35</v>
      </c>
      <c r="Y130" s="74">
        <v>0.35</v>
      </c>
      <c r="Z130" s="74">
        <v>0.35</v>
      </c>
      <c r="AA130" s="74">
        <v>0.35</v>
      </c>
      <c r="AB130" s="74">
        <v>0.35</v>
      </c>
      <c r="AC130" s="74">
        <v>0.35</v>
      </c>
      <c r="AD130" s="74">
        <v>0.35</v>
      </c>
      <c r="AE130" s="74">
        <v>0.35</v>
      </c>
      <c r="AF130" s="74">
        <v>0.35</v>
      </c>
      <c r="AG130" s="74">
        <v>0.35</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0</v>
      </c>
      <c r="E133" s="70">
        <v>0</v>
      </c>
      <c r="F133" s="70">
        <v>1650</v>
      </c>
      <c r="G133" s="70">
        <v>5625</v>
      </c>
      <c r="H133" s="95">
        <v>8625</v>
      </c>
      <c r="I133" s="70">
        <v>11250</v>
      </c>
      <c r="J133" s="70">
        <v>14812.5</v>
      </c>
      <c r="K133" s="70">
        <v>14812.5</v>
      </c>
      <c r="L133" s="70">
        <v>14812.5</v>
      </c>
      <c r="M133" s="70">
        <v>14812.5</v>
      </c>
      <c r="N133" s="70">
        <v>14812.5</v>
      </c>
      <c r="O133" s="70">
        <v>14812.5</v>
      </c>
      <c r="P133" s="70">
        <v>14812.5</v>
      </c>
      <c r="Q133" s="70">
        <v>14812.5</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145650</v>
      </c>
      <c r="AH133" s="63"/>
    </row>
    <row r="134" spans="1:40" s="21" customFormat="1" x14ac:dyDescent="0.3">
      <c r="A134" s="66" t="s">
        <v>11</v>
      </c>
      <c r="B134" s="70"/>
      <c r="C134" s="70">
        <v>-4988.3999999999996</v>
      </c>
      <c r="D134" s="70">
        <v>-1941.2</v>
      </c>
      <c r="E134" s="70">
        <v>-1995.1</v>
      </c>
      <c r="F134" s="70">
        <v>-1502.1</v>
      </c>
      <c r="G134" s="70">
        <v>669.9</v>
      </c>
      <c r="H134" s="95">
        <v>2413.1999999999998</v>
      </c>
      <c r="I134" s="70">
        <v>4093.2</v>
      </c>
      <c r="J134" s="70">
        <v>6373.2</v>
      </c>
      <c r="K134" s="70">
        <v>6373.2</v>
      </c>
      <c r="L134" s="70">
        <v>6373.2</v>
      </c>
      <c r="M134" s="70">
        <v>6373.2</v>
      </c>
      <c r="N134" s="70">
        <v>6373.2</v>
      </c>
      <c r="O134" s="70">
        <v>6373.2</v>
      </c>
      <c r="P134" s="70">
        <v>6373.2</v>
      </c>
      <c r="Q134" s="70">
        <v>6373.2</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47735.1</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10395000</v>
      </c>
      <c r="J5" t="s">
        <v>4</v>
      </c>
      <c r="K5" s="1">
        <v>750000</v>
      </c>
      <c r="S5" s="120"/>
      <c r="T5" s="120"/>
      <c r="U5" s="120"/>
      <c r="V5" s="120"/>
      <c r="W5" s="120"/>
      <c r="X5" s="120"/>
      <c r="Y5" s="120"/>
      <c r="Z5" s="120"/>
    </row>
    <row r="6" spans="1:27" x14ac:dyDescent="0.35">
      <c r="A6" t="s">
        <v>8</v>
      </c>
      <c r="B6" s="1">
        <v>1540000</v>
      </c>
      <c r="J6" t="s">
        <v>8</v>
      </c>
      <c r="K6" s="1">
        <v>2667000</v>
      </c>
      <c r="S6" s="120"/>
      <c r="T6" s="120"/>
      <c r="U6" s="120"/>
      <c r="V6" s="120"/>
      <c r="W6" s="120"/>
      <c r="X6" s="120"/>
      <c r="Y6" s="120"/>
      <c r="Z6" s="120"/>
      <c r="AA6" s="18"/>
    </row>
    <row r="7" spans="1:27" x14ac:dyDescent="0.35">
      <c r="A7" t="s">
        <v>9</v>
      </c>
      <c r="B7" s="1">
        <v>34956000</v>
      </c>
      <c r="J7" t="s">
        <v>9</v>
      </c>
      <c r="K7" s="1">
        <v>10428000</v>
      </c>
      <c r="S7" s="120"/>
      <c r="T7" s="120"/>
      <c r="U7" s="120"/>
      <c r="V7" s="120"/>
      <c r="W7" s="120"/>
      <c r="X7" s="120"/>
      <c r="Y7" s="120"/>
      <c r="Z7" s="120"/>
      <c r="AA7" s="18"/>
    </row>
    <row r="8" spans="1:27" x14ac:dyDescent="0.35">
      <c r="A8" t="s">
        <v>7</v>
      </c>
      <c r="B8" s="1">
        <v>4060000</v>
      </c>
      <c r="J8" t="s">
        <v>7</v>
      </c>
      <c r="K8" s="1">
        <v>8665900</v>
      </c>
      <c r="S8" s="120"/>
      <c r="T8" s="120"/>
      <c r="U8" s="120"/>
      <c r="V8" s="120"/>
      <c r="W8" s="120"/>
      <c r="X8" s="120"/>
      <c r="Y8" s="120"/>
      <c r="Z8" s="120"/>
    </row>
    <row r="9" spans="1:27" x14ac:dyDescent="0.35">
      <c r="A9" t="s">
        <v>3</v>
      </c>
      <c r="B9" s="1">
        <v>1200000</v>
      </c>
      <c r="J9" t="s">
        <v>3</v>
      </c>
      <c r="K9" s="1">
        <v>1750000</v>
      </c>
      <c r="S9" s="120"/>
      <c r="T9" s="120"/>
      <c r="U9" s="120"/>
      <c r="V9" s="120"/>
      <c r="W9" s="120"/>
      <c r="X9" s="120"/>
      <c r="Y9" s="120"/>
      <c r="Z9" s="120"/>
    </row>
    <row r="10" spans="1:27" x14ac:dyDescent="0.35">
      <c r="A10" t="s">
        <v>6</v>
      </c>
      <c r="B10" s="1">
        <v>0</v>
      </c>
      <c r="J10" t="s">
        <v>6</v>
      </c>
      <c r="K10" s="1">
        <v>0</v>
      </c>
      <c r="S10" s="120"/>
      <c r="T10" s="120"/>
      <c r="U10" s="120"/>
      <c r="V10" s="120"/>
      <c r="W10" s="120"/>
      <c r="X10" s="120"/>
      <c r="Y10" s="120"/>
      <c r="Z10" s="120"/>
    </row>
    <row r="11" spans="1:27" x14ac:dyDescent="0.35">
      <c r="A11" t="s">
        <v>5</v>
      </c>
      <c r="B11" s="1">
        <v>3640000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17863000</v>
      </c>
    </row>
    <row r="14" spans="1:27" x14ac:dyDescent="0.35">
      <c r="A14" t="s">
        <v>63</v>
      </c>
      <c r="B14" s="1">
        <v>0</v>
      </c>
      <c r="J14" t="s">
        <v>63</v>
      </c>
      <c r="K14" s="1">
        <v>0</v>
      </c>
    </row>
    <row r="15" spans="1:27" x14ac:dyDescent="0.35">
      <c r="A15" s="12" t="s">
        <v>64</v>
      </c>
      <c r="B15" s="13">
        <v>55791000</v>
      </c>
      <c r="J15" s="12" t="s">
        <v>64</v>
      </c>
      <c r="K15" s="13">
        <v>42123900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18785547</v>
      </c>
      <c r="J22" t="s">
        <v>4</v>
      </c>
      <c r="K22" s="1">
        <v>1005945</v>
      </c>
      <c r="S22" s="120"/>
      <c r="T22" s="120"/>
      <c r="U22" s="120"/>
      <c r="V22" s="120"/>
      <c r="W22" s="120"/>
      <c r="X22" s="120"/>
      <c r="Y22" s="120"/>
      <c r="Z22" s="120"/>
    </row>
    <row r="23" spans="1:26" x14ac:dyDescent="0.35">
      <c r="A23" t="s">
        <v>8</v>
      </c>
      <c r="B23" s="1">
        <v>2783044</v>
      </c>
      <c r="J23" t="s">
        <v>8</v>
      </c>
      <c r="K23" s="1">
        <v>3621420</v>
      </c>
      <c r="S23" s="120"/>
      <c r="T23" s="120"/>
      <c r="U23" s="120"/>
      <c r="V23" s="120"/>
      <c r="W23" s="120"/>
      <c r="X23" s="120"/>
      <c r="Y23" s="120"/>
      <c r="Z23" s="120"/>
    </row>
    <row r="24" spans="1:26" ht="14.5" customHeight="1" x14ac:dyDescent="0.35">
      <c r="A24" t="s">
        <v>9</v>
      </c>
      <c r="B24" s="1">
        <v>63115000</v>
      </c>
      <c r="J24" t="s">
        <v>9</v>
      </c>
      <c r="K24" s="1">
        <v>27538899.788940404</v>
      </c>
      <c r="S24" s="120"/>
      <c r="T24" s="120"/>
      <c r="U24" s="120"/>
      <c r="V24" s="120"/>
      <c r="W24" s="120"/>
      <c r="X24" s="120"/>
      <c r="Y24" s="120"/>
      <c r="Z24" s="120"/>
    </row>
    <row r="25" spans="1:26" x14ac:dyDescent="0.35">
      <c r="A25" t="s">
        <v>7</v>
      </c>
      <c r="B25" s="1">
        <v>7337116</v>
      </c>
      <c r="J25" t="s">
        <v>7</v>
      </c>
      <c r="K25" s="1">
        <v>19185849</v>
      </c>
      <c r="S25" s="120"/>
      <c r="T25" s="120"/>
      <c r="U25" s="120"/>
      <c r="V25" s="120"/>
      <c r="W25" s="120"/>
      <c r="X25" s="120"/>
      <c r="Y25" s="120"/>
      <c r="Z25" s="120"/>
    </row>
    <row r="26" spans="1:26" ht="14.5" customHeight="1" x14ac:dyDescent="0.35">
      <c r="A26" t="s">
        <v>3</v>
      </c>
      <c r="B26" s="1">
        <v>2168605</v>
      </c>
      <c r="J26" t="s">
        <v>3</v>
      </c>
      <c r="K26" s="1">
        <v>4621506.9649641197</v>
      </c>
      <c r="S26" s="120"/>
      <c r="T26" s="120"/>
      <c r="U26" s="120"/>
      <c r="V26" s="120"/>
      <c r="W26" s="120"/>
      <c r="X26" s="120"/>
      <c r="Y26" s="120"/>
      <c r="Z26" s="120"/>
    </row>
    <row r="27" spans="1:26" x14ac:dyDescent="0.35">
      <c r="A27" t="s">
        <v>6</v>
      </c>
      <c r="B27" s="1">
        <v>0</v>
      </c>
      <c r="J27" t="s">
        <v>6</v>
      </c>
      <c r="K27" s="1">
        <v>0</v>
      </c>
      <c r="S27" s="120"/>
      <c r="T27" s="120"/>
      <c r="U27" s="120"/>
      <c r="V27" s="120"/>
      <c r="W27" s="120"/>
      <c r="X27" s="120"/>
      <c r="Y27" s="120"/>
      <c r="Z27" s="120"/>
    </row>
    <row r="28" spans="1:26" x14ac:dyDescent="0.35">
      <c r="A28" t="s">
        <v>5</v>
      </c>
      <c r="B28" s="1">
        <v>6578104</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47236000</v>
      </c>
    </row>
    <row r="31" spans="1:26" x14ac:dyDescent="0.35">
      <c r="A31" t="s">
        <v>63</v>
      </c>
      <c r="B31" s="1">
        <v>0</v>
      </c>
      <c r="J31" t="s">
        <v>63</v>
      </c>
      <c r="K31" s="1">
        <v>0</v>
      </c>
    </row>
    <row r="32" spans="1:26" x14ac:dyDescent="0.35">
      <c r="A32" s="12" t="s">
        <v>64</v>
      </c>
      <c r="B32" s="13">
        <v>100767416</v>
      </c>
      <c r="J32" s="12" t="s">
        <v>64</v>
      </c>
      <c r="K32" s="13">
        <v>103209620.75390452</v>
      </c>
    </row>
    <row r="35" spans="1:15" x14ac:dyDescent="0.35">
      <c r="B35" t="s">
        <v>66</v>
      </c>
      <c r="C35" t="s">
        <v>67</v>
      </c>
      <c r="D35" t="s">
        <v>23</v>
      </c>
      <c r="H35" t="s">
        <v>67</v>
      </c>
      <c r="I35" t="s">
        <v>23</v>
      </c>
    </row>
    <row r="36" spans="1:15" x14ac:dyDescent="0.35">
      <c r="A36" t="s">
        <v>106</v>
      </c>
      <c r="B36" s="14">
        <v>97914900</v>
      </c>
      <c r="C36" s="14">
        <v>55791000</v>
      </c>
      <c r="D36" s="14">
        <v>42123900</v>
      </c>
      <c r="G36" t="s">
        <v>106</v>
      </c>
      <c r="H36" s="15">
        <v>0.5697907060110361</v>
      </c>
      <c r="I36" s="15">
        <v>0.4302092939889639</v>
      </c>
    </row>
    <row r="37" spans="1:15" x14ac:dyDescent="0.35">
      <c r="A37" t="s">
        <v>105</v>
      </c>
      <c r="B37" s="14">
        <v>203977036.75390452</v>
      </c>
      <c r="C37" s="14">
        <v>100767416</v>
      </c>
      <c r="D37" s="14">
        <v>103209620.75390452</v>
      </c>
      <c r="G37" t="s">
        <v>105</v>
      </c>
      <c r="H37" s="15">
        <v>0.49401353016797911</v>
      </c>
      <c r="I37" s="15">
        <v>0.50598646983202089</v>
      </c>
    </row>
    <row r="38" spans="1:15" x14ac:dyDescent="0.35">
      <c r="O38" s="17">
        <v>61925772452342.711</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1050.3499999999999</v>
      </c>
      <c r="J11" s="19"/>
      <c r="K11" s="19"/>
      <c r="L11" s="19"/>
      <c r="M11" s="19"/>
      <c r="N11" s="19"/>
      <c r="O11" s="19"/>
      <c r="P11" s="19"/>
    </row>
    <row r="12" spans="1:16" ht="14.5" customHeight="1" thickBot="1" x14ac:dyDescent="0.35">
      <c r="A12" s="19"/>
      <c r="B12" s="19"/>
      <c r="C12" s="19"/>
      <c r="D12" s="19"/>
      <c r="E12" s="19"/>
      <c r="F12" s="19"/>
      <c r="G12" s="44" t="s">
        <v>72</v>
      </c>
      <c r="H12" s="45" t="s">
        <v>73</v>
      </c>
      <c r="I12" s="46">
        <v>6790110</v>
      </c>
      <c r="J12" s="19"/>
      <c r="K12" s="19"/>
      <c r="L12" s="19"/>
      <c r="M12" s="19"/>
      <c r="N12" s="19"/>
      <c r="O12" s="19"/>
      <c r="P12" s="19"/>
    </row>
    <row r="13" spans="1:16" ht="14.5" customHeight="1" thickBot="1" x14ac:dyDescent="0.35">
      <c r="A13" s="19"/>
      <c r="B13" s="19"/>
      <c r="C13" s="19"/>
      <c r="D13" s="19"/>
      <c r="E13" s="19"/>
      <c r="F13" s="19"/>
      <c r="G13" s="44" t="s">
        <v>74</v>
      </c>
      <c r="H13" s="45" t="s">
        <v>73</v>
      </c>
      <c r="I13" s="46">
        <v>26522965</v>
      </c>
      <c r="J13" s="19"/>
      <c r="K13" s="19"/>
      <c r="L13" s="19"/>
      <c r="M13" s="19"/>
      <c r="N13" s="19"/>
      <c r="O13" s="19"/>
      <c r="P13" s="19"/>
    </row>
    <row r="14" spans="1:16" ht="14.5" customHeight="1" thickBot="1" x14ac:dyDescent="0.35">
      <c r="A14" s="19"/>
      <c r="B14" s="19"/>
      <c r="C14" s="19"/>
      <c r="D14" s="19"/>
      <c r="E14" s="19"/>
      <c r="F14" s="19"/>
      <c r="G14" s="44" t="s">
        <v>75</v>
      </c>
      <c r="H14" s="45" t="s">
        <v>76</v>
      </c>
      <c r="I14" s="47">
        <v>194.20000000000002</v>
      </c>
      <c r="J14" s="19"/>
      <c r="K14" s="19"/>
      <c r="L14" s="19"/>
      <c r="M14" s="19"/>
      <c r="N14" s="19"/>
      <c r="O14" s="19"/>
      <c r="P14" s="19"/>
    </row>
    <row r="15" spans="1:16" ht="14.5" customHeight="1" thickBot="1" x14ac:dyDescent="0.35">
      <c r="A15" s="19"/>
      <c r="B15" s="19"/>
      <c r="C15" s="19"/>
      <c r="D15" s="19"/>
      <c r="E15" s="19"/>
      <c r="F15" s="19"/>
      <c r="G15" s="44" t="s">
        <v>77</v>
      </c>
      <c r="H15" s="45" t="s">
        <v>60</v>
      </c>
      <c r="I15" s="48">
        <v>113.62500746871893</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1.6828500000000002</v>
      </c>
      <c r="F40" s="78">
        <v>1.7950400000000002</v>
      </c>
      <c r="G40" s="78">
        <v>1.9072300000000002</v>
      </c>
      <c r="H40" s="78">
        <v>2.0194200000000002</v>
      </c>
      <c r="I40" s="78">
        <v>2.1316100000000002</v>
      </c>
      <c r="J40" s="54">
        <v>2.2438000000000002</v>
      </c>
      <c r="K40" s="78">
        <v>2.3559900000000003</v>
      </c>
      <c r="L40" s="78">
        <v>2.4681800000000003</v>
      </c>
      <c r="M40" s="78">
        <v>2.5803700000000003</v>
      </c>
      <c r="N40" s="78">
        <v>2.6925600000000003</v>
      </c>
      <c r="O40" s="78">
        <v>2.8047500000000003</v>
      </c>
      <c r="P40" s="19"/>
    </row>
    <row r="41" spans="1:16" x14ac:dyDescent="0.3">
      <c r="A41" s="19"/>
      <c r="B41" s="19"/>
      <c r="C41" s="55">
        <v>-0.2</v>
      </c>
      <c r="D41" s="56">
        <v>112907.88</v>
      </c>
      <c r="E41" s="90">
        <v>-6.848816975675287E-2</v>
      </c>
      <c r="F41" s="90">
        <v>-6.3873810738698245E-3</v>
      </c>
      <c r="G41" s="90">
        <v>5.5713407609013332E-2</v>
      </c>
      <c r="H41" s="90">
        <v>0.1178141962918966</v>
      </c>
      <c r="I41" s="90">
        <v>0.17991498497477965</v>
      </c>
      <c r="J41" s="90">
        <v>0.24201577365766291</v>
      </c>
      <c r="K41" s="90">
        <v>0.30411656234054596</v>
      </c>
      <c r="L41" s="90">
        <v>0.36621735102342923</v>
      </c>
      <c r="M41" s="90">
        <v>0.42831813970631227</v>
      </c>
      <c r="N41" s="90">
        <v>0.49041892838919532</v>
      </c>
      <c r="O41" s="90">
        <v>0.55251971707207859</v>
      </c>
      <c r="P41" s="19"/>
    </row>
    <row r="42" spans="1:16" x14ac:dyDescent="0.3">
      <c r="A42" s="19"/>
      <c r="B42" s="19"/>
      <c r="C42" s="55">
        <v>-0.15</v>
      </c>
      <c r="D42" s="56">
        <v>141134.85</v>
      </c>
      <c r="E42" s="90">
        <v>0.164389787804059</v>
      </c>
      <c r="F42" s="90">
        <v>0.24201577365766291</v>
      </c>
      <c r="G42" s="90">
        <v>0.31964175951126661</v>
      </c>
      <c r="H42" s="90">
        <v>0.39726774536487075</v>
      </c>
      <c r="I42" s="90">
        <v>0.47489373121847445</v>
      </c>
      <c r="J42" s="90">
        <v>0.55251971707207859</v>
      </c>
      <c r="K42" s="90">
        <v>0.63014570292568228</v>
      </c>
      <c r="L42" s="90">
        <v>0.70777168877928642</v>
      </c>
      <c r="M42" s="90">
        <v>0.78539767463289012</v>
      </c>
      <c r="N42" s="90">
        <v>0.86302366048649426</v>
      </c>
      <c r="O42" s="90">
        <v>0.94064964634009796</v>
      </c>
      <c r="P42" s="19"/>
    </row>
    <row r="43" spans="1:16" x14ac:dyDescent="0.3">
      <c r="A43" s="19"/>
      <c r="B43" s="19"/>
      <c r="C43" s="55">
        <v>-0.1</v>
      </c>
      <c r="D43" s="56">
        <v>166041</v>
      </c>
      <c r="E43" s="90">
        <v>0.36987033859301044</v>
      </c>
      <c r="F43" s="90">
        <v>0.46119502783254429</v>
      </c>
      <c r="G43" s="90">
        <v>0.55251971707207859</v>
      </c>
      <c r="H43" s="90">
        <v>0.64384440631161244</v>
      </c>
      <c r="I43" s="90">
        <v>0.73516909555114651</v>
      </c>
      <c r="J43" s="90">
        <v>0.82649378479068036</v>
      </c>
      <c r="K43" s="90">
        <v>0.91781847403021466</v>
      </c>
      <c r="L43" s="90">
        <v>1.0091431632697487</v>
      </c>
      <c r="M43" s="90">
        <v>1.1004678525092824</v>
      </c>
      <c r="N43" s="90">
        <v>1.1917925417488164</v>
      </c>
      <c r="O43" s="90">
        <v>1.2831172309883505</v>
      </c>
      <c r="P43" s="19"/>
    </row>
    <row r="44" spans="1:16" x14ac:dyDescent="0.3">
      <c r="A44" s="19"/>
      <c r="B44" s="19"/>
      <c r="C44" s="55">
        <v>-0.05</v>
      </c>
      <c r="D44" s="56">
        <v>184490</v>
      </c>
      <c r="E44" s="90">
        <v>0.52207815399223367</v>
      </c>
      <c r="F44" s="90">
        <v>0.62355003092504924</v>
      </c>
      <c r="G44" s="90">
        <v>0.72502190785786502</v>
      </c>
      <c r="H44" s="90">
        <v>0.82649378479068036</v>
      </c>
      <c r="I44" s="90">
        <v>0.92796566172349615</v>
      </c>
      <c r="J44" s="90">
        <v>1.0294375386563117</v>
      </c>
      <c r="K44" s="90">
        <v>1.1309094155891271</v>
      </c>
      <c r="L44" s="90">
        <v>1.2323812925219428</v>
      </c>
      <c r="M44" s="90">
        <v>1.3338531694547582</v>
      </c>
      <c r="N44" s="90">
        <v>1.435325046387574</v>
      </c>
      <c r="O44" s="90">
        <v>1.5367969233203898</v>
      </c>
      <c r="P44" s="19"/>
    </row>
    <row r="45" spans="1:16" x14ac:dyDescent="0.3">
      <c r="A45" s="19"/>
      <c r="B45" s="19"/>
      <c r="C45" s="51" t="s">
        <v>86</v>
      </c>
      <c r="D45" s="57">
        <v>194200</v>
      </c>
      <c r="E45" s="90">
        <v>0.60218753051814078</v>
      </c>
      <c r="F45" s="90">
        <v>0.70900003255268351</v>
      </c>
      <c r="G45" s="90">
        <v>0.81581253458722625</v>
      </c>
      <c r="H45" s="90">
        <v>0.92262503662176898</v>
      </c>
      <c r="I45" s="90">
        <v>1.0294375386563117</v>
      </c>
      <c r="J45" s="90">
        <v>1.1362500406908542</v>
      </c>
      <c r="K45" s="90">
        <v>1.2430625427253972</v>
      </c>
      <c r="L45" s="90">
        <v>1.3498750447599397</v>
      </c>
      <c r="M45" s="90">
        <v>1.4566875467944826</v>
      </c>
      <c r="N45" s="90">
        <v>1.5635000488290252</v>
      </c>
      <c r="O45" s="90">
        <v>1.6703125508635681</v>
      </c>
      <c r="P45" s="19"/>
    </row>
    <row r="46" spans="1:16" ht="14.5" customHeight="1" x14ac:dyDescent="0.3">
      <c r="A46" s="19"/>
      <c r="B46" s="19"/>
      <c r="C46" s="55">
        <v>0.05</v>
      </c>
      <c r="D46" s="56">
        <v>203910</v>
      </c>
      <c r="E46" s="90">
        <v>0.68229690704404788</v>
      </c>
      <c r="F46" s="90">
        <v>0.79445003418031779</v>
      </c>
      <c r="G46" s="90">
        <v>0.90660316131658747</v>
      </c>
      <c r="H46" s="90">
        <v>1.0187562884528574</v>
      </c>
      <c r="I46" s="90">
        <v>1.1309094155891271</v>
      </c>
      <c r="J46" s="90">
        <v>1.2430625427253972</v>
      </c>
      <c r="K46" s="90">
        <v>1.3552156698616669</v>
      </c>
      <c r="L46" s="90">
        <v>1.467368796997937</v>
      </c>
      <c r="M46" s="90">
        <v>1.5795219241342067</v>
      </c>
      <c r="N46" s="90">
        <v>1.6916750512704763</v>
      </c>
      <c r="O46" s="90">
        <v>1.803828178406746</v>
      </c>
      <c r="P46" s="19"/>
    </row>
    <row r="47" spans="1:16" x14ac:dyDescent="0.3">
      <c r="A47" s="19"/>
      <c r="B47" s="19"/>
      <c r="C47" s="55">
        <v>0.1</v>
      </c>
      <c r="D47" s="56">
        <v>224301</v>
      </c>
      <c r="E47" s="90">
        <v>0.85052659774845263</v>
      </c>
      <c r="F47" s="90">
        <v>0.9738950375983495</v>
      </c>
      <c r="G47" s="90">
        <v>1.0972634774482461</v>
      </c>
      <c r="H47" s="90">
        <v>1.2206319172981432</v>
      </c>
      <c r="I47" s="90">
        <v>1.3440003571480399</v>
      </c>
      <c r="J47" s="90">
        <v>1.467368796997937</v>
      </c>
      <c r="K47" s="90">
        <v>1.5907372368478336</v>
      </c>
      <c r="L47" s="90">
        <v>1.7141056766977303</v>
      </c>
      <c r="M47" s="90">
        <v>1.8374741165476269</v>
      </c>
      <c r="N47" s="90">
        <v>1.9608425563975245</v>
      </c>
      <c r="O47" s="90">
        <v>2.0842109962474211</v>
      </c>
      <c r="P47" s="19"/>
    </row>
    <row r="48" spans="1:16" x14ac:dyDescent="0.3">
      <c r="A48" s="19"/>
      <c r="B48" s="19"/>
      <c r="C48" s="55">
        <v>0.15</v>
      </c>
      <c r="D48" s="56">
        <v>257946.15</v>
      </c>
      <c r="E48" s="90">
        <v>1.1281055874107202</v>
      </c>
      <c r="F48" s="90">
        <v>1.269979293238102</v>
      </c>
      <c r="G48" s="90">
        <v>1.4118529990654833</v>
      </c>
      <c r="H48" s="90">
        <v>1.5537267048928642</v>
      </c>
      <c r="I48" s="90">
        <v>1.6956004107202456</v>
      </c>
      <c r="J48" s="90">
        <v>1.8374741165476269</v>
      </c>
      <c r="K48" s="90">
        <v>1.9793478223750087</v>
      </c>
      <c r="L48" s="90">
        <v>2.1212215282023901</v>
      </c>
      <c r="M48" s="90">
        <v>2.2630952340297714</v>
      </c>
      <c r="N48" s="90">
        <v>2.4049689398571523</v>
      </c>
      <c r="O48" s="90">
        <v>2.5468426456845337</v>
      </c>
      <c r="P48" s="19"/>
    </row>
    <row r="49" spans="1:16" ht="14.5" thickBot="1" x14ac:dyDescent="0.35">
      <c r="A49" s="19"/>
      <c r="B49" s="19"/>
      <c r="C49" s="55">
        <v>0.2</v>
      </c>
      <c r="D49" s="58">
        <v>309535.38</v>
      </c>
      <c r="E49" s="90">
        <v>1.5537267048928647</v>
      </c>
      <c r="F49" s="90">
        <v>1.7239751518857225</v>
      </c>
      <c r="G49" s="90">
        <v>1.8942235988785798</v>
      </c>
      <c r="H49" s="90">
        <v>2.0644720458714376</v>
      </c>
      <c r="I49" s="90">
        <v>2.2347204928642954</v>
      </c>
      <c r="J49" s="90">
        <v>2.4049689398571528</v>
      </c>
      <c r="K49" s="90">
        <v>2.5752173868500106</v>
      </c>
      <c r="L49" s="90">
        <v>2.7454658338428679</v>
      </c>
      <c r="M49" s="90">
        <v>2.9157142808357257</v>
      </c>
      <c r="N49" s="90">
        <v>3.0859627278285835</v>
      </c>
      <c r="O49" s="90">
        <v>3.2562111748214413</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2025-12-02T14:49:36Z</dcterms:modified>
</cp:coreProperties>
</file>