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28A4EE30-0B99-4A6F-BAB3-B2439ED8BD11}"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<sst xmlns="http://schemas.openxmlformats.org/spreadsheetml/2006/main" count="236" uniqueCount="135">
  <si>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</si>
  <si>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</si>
  <si>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</si>
  <si>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</si>
  <si>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</si>
  <si>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</si>
  <si>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</si>
  <si>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</si>
  <si>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</si>
  <si>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</si>
  <si>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</si>
  <si>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</si>
  <si>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</si>
  <si>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</si>
  <si>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</si>
  <si>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</si>
  <si>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</si>
  <si>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</si>
  <si>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</si>
  <si>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</si>
  <si>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</si>
  <si>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</si>
  <si>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</si>
  <si>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</si>
  <si>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</si>
  <si>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</si>
  <si>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</si>
  <si>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</si>
  <si>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</si>
  <si>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</si>
  <si>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</si>
  <si>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</si>
  <si>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</si>
  <si>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</si>
  <si>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</si>
  <si>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</si>
  <si>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</si>
  <si>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</si>
  <si>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</si>
  <si>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</si>
  <si>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</si>
  <si>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</si>
  <si>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</si>
  <si>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</si>
  <si>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</si>
  <si>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</si>
  <si>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</si>
  <si>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</si>
  <si>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</si>
  <si>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</si>
  <si>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</si>
  <si>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</si>
  <si>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</si>
  <si>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</si>
  <si>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</si>
  <si>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</si>
  <si>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</si>
  <si>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</si>
  <si>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</si>
  <si>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</si>
  <si>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</si>
  <si>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</si>
  <si>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</si>
  <si>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</si>
  <si>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</si>
  <si>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</si>
  <si>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</si>
  <si>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</si>
  <si>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</si>
  <si>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</si>
  <si>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</si>
  <si>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</si>
  <si>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</si>
  <si>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</si>
  <si>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</si>
  <si>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</si>
  <si>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</si>
  <si>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</si>
  <si>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</si>
  <si>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</si>
  <si>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</si>
  <si>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</si>
  <si>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</si>
  <si>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</si>
  <si>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</si>
  <si>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</si>
  <si>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</si>
  <si>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</si>
  <si>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</si>
  <si>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</si>
  <si>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</si>
  <si>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</si>
  <si>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</si>
  <si>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</si>
  <si>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</si>
  <si>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</si>
  <si>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</si>
  <si>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</si>
  <si>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</si>
  <si>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</si>
  <si>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</si>
  <si>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</si>
  <si>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</si>
  <si>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LIMON TAHITI SANTANDER OCAMONTE</t>
  </si>
  <si>
    <t>Premio ALIDE 2025 a la Gestión y Modernización Tecnológica – Por el aplicativo Decision.</t>
  </si>
  <si>
    <t>2025 Q3</t>
  </si>
  <si>
    <t>2017 Q4</t>
  </si>
  <si>
    <t>Material de propagacion: Colino/Plántula // Distancia de siembra: 6 x 6 // Densidad de siembra - Plantas/Ha.: 278 // Duracion del ciclo: 15 años // Productividad/Ha/Ciclo: 195.000 kg // Inicio de Produccion desde la siembra: año 4  // Duracion de la etapa productiva: 12 años // Productividad promedio en etapa productiva  // Cultivo asociado: Asociado con cultivos de ciclo corto en los primeros años improductivos // Productividad promedio etapa productiva: 16.250 kg // % Rendimiento 1ra. Calidad: 80 // % Rendimiento 2da. Calidad: 20 // Precio de venta ponderado por calidad: $2.289 // Valor Jornal: $74.228 // Otros: NA</t>
  </si>
  <si>
    <t>El presente documento corresponde a una actualización del documento PDF de la AgroGuía correspondiente a Limon Tahiti Santander Ocamonte publicada en la página web, y consta de las siguientes partes:</t>
  </si>
  <si>
    <t>- Flujo anualizado de los ingresos (precio y rendimiento) y los costos de producción para una hectárea de
Limon Tahiti Santander Ocamonte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</si>
  <si>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Limon Tahiti Santander Ocamonte.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</si>
  <si>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</si>
  <si>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</si>
  <si>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</si>
  <si>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</si>
  <si>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Limon Tahiti Santander Ocamonte. La participación se encuentra actualizada al 2025 Q3.</t>
  </si>
  <si>
    <t>Sostenimiento Año1 ***</t>
  </si>
  <si>
    <t>Sub Total Ingresos millones [(CxG)+(DxH)]</t>
  </si>
  <si>
    <t>** Los costos de instalación comprenden tanto los gastos relacionados con la mano de obra como aquellos asociados con los insumos necesarios hasta completar la siembra de las plantas. Para el caso de Limon Tahiti Santander Ocamonte, en lo que respecta a la mano de obra incluye actividades como la preparación del terreno, la siembra, el trazado y el ahoyado, entre otras, y ascienden a un total de $1,5 millones de pesos (equivalente a 20 jornales). En cuanto a los insumos, se incluyen los gastos relacionados con el material vegetal y las enmiendas, que en conjunto ascienden a  $0,8 millones.</t>
  </si>
  <si>
    <t>*** Los costos de sostenimiento del año 1 comprenden tanto los gastos relacionados con la mano de obra como aquellos asociados con los insumos necesarios desde el momento de la siembra de las plantas hasta finalizar el año 1. Para el caso de Limon Tahiti Santander Ocamonte, en lo que respecta a la mano de obra incluye actividades como la fertilización, riego, control de malezas, plagas y enfermedades, entre otras, y ascienden a un total de $2,1 millones de pesos (equivalente a 28 jornales). En cuanto a los insumos, se incluyen los fertilizantes, plaguicidas, transportes, entre otras, que en conjunto ascienden a  $4,7 millones.</t>
  </si>
  <si>
    <t>Nota 1: en caso de utilizar esta información para el desarrollo de otras publicaciones, por favor citar FINAGRO, "Agro Guía - Marcos de Referencia Agroeconómicos"</t>
  </si>
  <si>
    <t>Los costos totales del ciclo para esta actualización (2025 Q3) equivalen a $224,6 millones, en comparación con los costos del marco original que ascienden a $105,3 millones, (mes de publicación del marco: diciembre - 2017).
La rentabilidad actualizada (2025 Q3) subió frente a la rentabilidad de la primera AgroGuía, pasando del -50,0% al 98,7%. Mientras que el crecimiento de los costos fue del 213,3%, el crecimiento de los ingresos fue del 635,8%.</t>
  </si>
  <si>
    <t>En cuanto a los costos de mano de obra de la AgroGuía actualizada, se destaca la participación de cosecha y beneficio seguido de control arvenses, que representan el 55% y el 23% del costo total, respectivamente. En cuanto a los costos de insumos, se destaca la participación de transporte seguido de cosecha y beneficio, que representan el 54% y el 25% del costo total, respectivamente.</t>
  </si>
  <si>
    <t>A continuación, se presenta la desagregación de los costos de mano de obra e insumos según las diferentes actividades vinculadas a la producción de LIMON TAHITI SANTANDER OCAMONTE</t>
  </si>
  <si>
    <t>En cuanto a los costos de mano de obra, se destaca la participación de cosecha y beneficio segido por control arvenses que representan el 55% y el 23% del costo total, respectivamente. En cuanto a los costos de insumos, se destaca la participación de transporte segido por cosecha y beneficio que representan el 50% y el 24% del costo total, respectivamente.</t>
  </si>
  <si>
    <t>En cuanto a los costos de mano de obra, se destaca la participación de cosecha y beneficio segido por control arvenses que representan el 55% y el 23% del costo total, respectivamente. En cuanto a los costos de insumos, se destaca la participación de transporte segido por cosecha y beneficio que representan el 54% y el 25% del costo total, respectivamente.</t>
  </si>
  <si>
    <t>En cuanto a los costos de mano de obra, se destaca la participación de cosecha y beneficio segido por control arvenses que representan el 55% y el 23% del costo total, respectivamente.</t>
  </si>
  <si>
    <t>En cuanto a los costos de insumos, se destaca la participación de transporte segido por cosecha y beneficio que representan el 54% y el 25% del costo total, respectivamente.</t>
  </si>
  <si>
    <t>En cuanto a los costos de insumos, se destaca la participación de transporte segido por cosecha y beneficio que representan el 50% y el 24% del costo total, respectivamente.</t>
  </si>
  <si>
    <t>En cuanto a los costos de mano de obra, se destaca la participación de cosecha y beneficio segido por control arvenses que representan el 55% y el 23% del costo total, respectivamente.En cuanto a los costos de insumos, se destaca la participación de transporte segido por cosecha y beneficio que representan el 50% y el 24% del costo total, respectivamente.</t>
  </si>
  <si>
    <t>De acuerdo con el comportamiento histórico del sistema productivo, se efectuó un análisis de sensibilidad del margen de utilidad obtenido en la producción de LIMON TAHITI SANTANDER OCAMONTE, frente a diferentes escenarios de variación de precios de venta en finca y rendimientos probables (kg/ha).</t>
  </si>
  <si>
    <t>Con un precio ponderado de COP $ 2.289/kg y con un rendimiento por hectárea de 195.000 kg por ciclo; el margen de utilidad obtenido en la producción de 0 es del 50%.</t>
  </si>
  <si>
    <t>El precio mínimo ponderado para cubrir los costos de producción, con un rendimiento de 195.000 kg para todo el ciclo de producción, es COP $ 1.152/kg.</t>
  </si>
  <si>
    <t>El rendimiento mínimo por ha/ciclo para cubrir los costos de producción, con un precio ponderado de COP $ 2.289, es de 103.901 kg/ha para todo el ciclo.</t>
  </si>
  <si>
    <t>El siguiente cuadro presenta diferentes escenarios de rentabilidad para el sistema productivo de LIMON TAHITI SANTANDER OCAMONTE,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</si>
</sst>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4DAA12F9-473F-D159-D22B-B93EC21FBA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B3536540-B102-8463-C3BF-5A08302B634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6E588B31-445F-454F-0765-8C7B6F98E93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94287306-EC2C-DEC4-35EF-5A9E4B8623EE}"/>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35737B1D-A522-60C7-3F6A-FF12E0C8539A}"/>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DE682E13-202E-E69B-F935-E50E4061C35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F3D3992D-F396-2B87-4FC5-A92AFC310A57}"/>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58F1B741-2DD6-0123-9FDC-DE1CC32A3AB6}"/>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74BE3BAC-D52B-F19F-A644-829A4526166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B684EF2E-9BEC-771A-FF3E-FDCAB3BB3D7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customWidth="1"/>
    <col min="5" max="7" width="10.81640625" style="19" customWidth="1"/>
    <col min="8" max="8" width="12.6328125" style="27" customWidth="1"/>
    <col min="9" max="9" width="10.6328125" style="19" customWidth="1"/>
    <col min="10" max="10" width="10.81640625" style="27" customWidth="1"/>
    <col min="11" max="17" width="10.81640625" style="19" customWidth="1"/>
    <col min="18"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1484.56</v>
      </c>
      <c r="C7" s="22">
        <v>2078.38</v>
      </c>
      <c r="D7" s="22">
        <v>2746.44</v>
      </c>
      <c r="E7" s="22">
        <v>3266.03</v>
      </c>
      <c r="F7" s="22">
        <v>3979.22</v>
      </c>
      <c r="G7" s="22">
        <v>5900.34</v>
      </c>
      <c r="H7" s="22">
        <v>7126.59</v>
      </c>
      <c r="I7" s="22">
        <v>8393.7199999999993</v>
      </c>
      <c r="J7" s="22">
        <v>10028.719999999999</v>
      </c>
      <c r="K7" s="22">
        <v>10028.719999999999</v>
      </c>
      <c r="L7" s="22">
        <v>10028.719999999999</v>
      </c>
      <c r="M7" s="22">
        <v>10028.719999999999</v>
      </c>
      <c r="N7" s="22">
        <v>10028.719999999999</v>
      </c>
      <c r="O7" s="22">
        <v>10028.719999999999</v>
      </c>
      <c r="P7" s="22">
        <v>10028.719999999999</v>
      </c>
      <c r="Q7" s="22">
        <v>10028.719999999999</v>
      </c>
      <c r="R7" s="22">
        <v>0</v>
      </c>
      <c r="S7" s="22">
        <v>0</v>
      </c>
      <c r="T7" s="22">
        <v>0</v>
      </c>
      <c r="U7" s="22">
        <v>0</v>
      </c>
      <c r="V7" s="22">
        <v>0</v>
      </c>
      <c r="W7" s="22">
        <v>0</v>
      </c>
      <c r="X7" s="22">
        <v>0</v>
      </c>
      <c r="Y7" s="22">
        <v>0</v>
      </c>
      <c r="Z7" s="22">
        <v>0</v>
      </c>
      <c r="AA7" s="22">
        <v>0</v>
      </c>
      <c r="AB7" s="22">
        <v>0</v>
      </c>
      <c r="AC7" s="22">
        <v>0</v>
      </c>
      <c r="AD7" s="22">
        <v>0</v>
      </c>
      <c r="AE7" s="22">
        <v>0</v>
      </c>
      <c r="AF7" s="22">
        <v>0</v>
      </c>
      <c r="AG7" s="22">
        <v>115205</v>
      </c>
      <c r="AH7" s="23">
        <v>0.5130122041232531</v>
      </c>
    </row>
    <row r="8" spans="1:34" x14ac:dyDescent="0.3">
      <c r="A8" s="5" t="s">
        <v>101</v>
      </c>
      <c r="B8" s="22">
        <v>790.29</v>
      </c>
      <c r="C8" s="22">
        <v>4701.0200000000004</v>
      </c>
      <c r="D8" s="22">
        <v>724.99</v>
      </c>
      <c r="E8" s="22">
        <v>1020.6</v>
      </c>
      <c r="F8" s="22">
        <v>2479.86</v>
      </c>
      <c r="G8" s="22">
        <v>5707</v>
      </c>
      <c r="H8" s="22">
        <v>7177.41</v>
      </c>
      <c r="I8" s="22">
        <v>8324.41</v>
      </c>
      <c r="J8" s="22">
        <v>9804.41</v>
      </c>
      <c r="K8" s="22">
        <v>9804.41</v>
      </c>
      <c r="L8" s="22">
        <v>9804.41</v>
      </c>
      <c r="M8" s="22">
        <v>9804.41</v>
      </c>
      <c r="N8" s="22">
        <v>9804.41</v>
      </c>
      <c r="O8" s="22">
        <v>9804.41</v>
      </c>
      <c r="P8" s="22">
        <v>9804.41</v>
      </c>
      <c r="Q8" s="22">
        <v>9804.41</v>
      </c>
      <c r="R8" s="22">
        <v>0</v>
      </c>
      <c r="S8" s="22">
        <v>0</v>
      </c>
      <c r="T8" s="22">
        <v>0</v>
      </c>
      <c r="U8" s="22">
        <v>0</v>
      </c>
      <c r="V8" s="22">
        <v>0</v>
      </c>
      <c r="W8" s="22">
        <v>0</v>
      </c>
      <c r="X8" s="22">
        <v>0</v>
      </c>
      <c r="Y8" s="22">
        <v>0</v>
      </c>
      <c r="Z8" s="22">
        <v>0</v>
      </c>
      <c r="AA8" s="22">
        <v>0</v>
      </c>
      <c r="AB8" s="22">
        <v>0</v>
      </c>
      <c r="AC8" s="22">
        <v>0</v>
      </c>
      <c r="AD8" s="22">
        <v>0</v>
      </c>
      <c r="AE8" s="22">
        <v>0</v>
      </c>
      <c r="AF8" s="22">
        <v>0</v>
      </c>
      <c r="AG8" s="22">
        <v>109360.81</v>
      </c>
      <c r="AH8" s="23">
        <v>0.48698779587674673</v>
      </c>
    </row>
    <row r="9" spans="1:34" x14ac:dyDescent="0.3">
      <c r="A9" s="9" t="s">
        <v>100</v>
      </c>
      <c r="B9" s="22">
        <v>2274.85</v>
      </c>
      <c r="C9" s="22">
        <v>6779.4</v>
      </c>
      <c r="D9" s="22">
        <v>3471.42</v>
      </c>
      <c r="E9" s="22">
        <v>4286.63</v>
      </c>
      <c r="F9" s="22">
        <v>6459.08</v>
      </c>
      <c r="G9" s="22">
        <v>11607.34</v>
      </c>
      <c r="H9" s="22">
        <v>14304</v>
      </c>
      <c r="I9" s="22">
        <v>16718.12</v>
      </c>
      <c r="J9" s="22">
        <v>19833.12</v>
      </c>
      <c r="K9" s="22">
        <v>19833.12</v>
      </c>
      <c r="L9" s="22">
        <v>19833.12</v>
      </c>
      <c r="M9" s="22">
        <v>19833.12</v>
      </c>
      <c r="N9" s="22">
        <v>19833.12</v>
      </c>
      <c r="O9" s="22">
        <v>19833.12</v>
      </c>
      <c r="P9" s="22">
        <v>19833.12</v>
      </c>
      <c r="Q9" s="22">
        <v>19833.12</v>
      </c>
      <c r="R9" s="22">
        <v>0</v>
      </c>
      <c r="S9" s="22">
        <v>0</v>
      </c>
      <c r="T9" s="22">
        <v>0</v>
      </c>
      <c r="U9" s="22">
        <v>0</v>
      </c>
      <c r="V9" s="22">
        <v>0</v>
      </c>
      <c r="W9" s="22">
        <v>0</v>
      </c>
      <c r="X9" s="22">
        <v>0</v>
      </c>
      <c r="Y9" s="22">
        <v>0</v>
      </c>
      <c r="Z9" s="22">
        <v>0</v>
      </c>
      <c r="AA9" s="22">
        <v>0</v>
      </c>
      <c r="AB9" s="22">
        <v>0</v>
      </c>
      <c r="AC9" s="22">
        <v>0</v>
      </c>
      <c r="AD9" s="22">
        <v>0</v>
      </c>
      <c r="AE9" s="22">
        <v>0</v>
      </c>
      <c r="AF9" s="22">
        <v>0</v>
      </c>
      <c r="AG9" s="22">
        <v>224565.82</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0</v>
      </c>
      <c r="D11" s="24">
        <v>0</v>
      </c>
      <c r="E11" s="24">
        <v>0</v>
      </c>
      <c r="F11" s="24">
        <v>1200</v>
      </c>
      <c r="G11" s="24">
        <v>5900</v>
      </c>
      <c r="H11" s="24">
        <v>8900</v>
      </c>
      <c r="I11" s="24">
        <v>12000</v>
      </c>
      <c r="J11" s="24">
        <v>16000</v>
      </c>
      <c r="K11" s="24">
        <v>16000</v>
      </c>
      <c r="L11" s="24">
        <v>16000</v>
      </c>
      <c r="M11" s="24">
        <v>16000</v>
      </c>
      <c r="N11" s="24">
        <v>16000</v>
      </c>
      <c r="O11" s="24">
        <v>16000</v>
      </c>
      <c r="P11" s="24">
        <v>16000</v>
      </c>
      <c r="Q11" s="24">
        <v>16000</v>
      </c>
      <c r="R11" s="24">
        <v>0</v>
      </c>
      <c r="S11" s="24">
        <v>0</v>
      </c>
      <c r="T11" s="24">
        <v>0</v>
      </c>
      <c r="U11" s="24">
        <v>0</v>
      </c>
      <c r="V11" s="24">
        <v>0</v>
      </c>
      <c r="W11" s="24">
        <v>0</v>
      </c>
      <c r="X11" s="24">
        <v>0</v>
      </c>
      <c r="Y11" s="24">
        <v>0</v>
      </c>
      <c r="Z11" s="24">
        <v>0</v>
      </c>
      <c r="AA11" s="24">
        <v>0</v>
      </c>
      <c r="AB11" s="24">
        <v>0</v>
      </c>
      <c r="AC11" s="24">
        <v>0</v>
      </c>
      <c r="AD11" s="24">
        <v>0</v>
      </c>
      <c r="AE11" s="24">
        <v>0</v>
      </c>
      <c r="AF11" s="24">
        <v>0</v>
      </c>
      <c r="AG11" s="24">
        <v>156000</v>
      </c>
      <c r="AH11" s="28"/>
    </row>
    <row r="12" spans="1:34" x14ac:dyDescent="0.3">
      <c r="A12" s="5" t="s">
        <v>19</v>
      </c>
      <c r="B12" s="24"/>
      <c r="C12" s="24">
        <v>0</v>
      </c>
      <c r="D12" s="24">
        <v>0</v>
      </c>
      <c r="E12" s="24">
        <v>0</v>
      </c>
      <c r="F12" s="24">
        <v>300</v>
      </c>
      <c r="G12" s="24">
        <v>1475</v>
      </c>
      <c r="H12" s="24">
        <v>2225</v>
      </c>
      <c r="I12" s="24">
        <v>3000</v>
      </c>
      <c r="J12" s="24">
        <v>4000</v>
      </c>
      <c r="K12" s="24">
        <v>4000</v>
      </c>
      <c r="L12" s="24">
        <v>4000</v>
      </c>
      <c r="M12" s="24">
        <v>4000</v>
      </c>
      <c r="N12" s="24">
        <v>4000</v>
      </c>
      <c r="O12" s="24">
        <v>4000</v>
      </c>
      <c r="P12" s="24">
        <v>4000</v>
      </c>
      <c r="Q12" s="24">
        <v>4000</v>
      </c>
      <c r="R12" s="24">
        <v>0</v>
      </c>
      <c r="S12" s="24">
        <v>0</v>
      </c>
      <c r="T12" s="24">
        <v>0</v>
      </c>
      <c r="U12" s="24">
        <v>0</v>
      </c>
      <c r="V12" s="24">
        <v>0</v>
      </c>
      <c r="W12" s="24">
        <v>0</v>
      </c>
      <c r="X12" s="24">
        <v>0</v>
      </c>
      <c r="Y12" s="24">
        <v>0</v>
      </c>
      <c r="Z12" s="24">
        <v>0</v>
      </c>
      <c r="AA12" s="24">
        <v>0</v>
      </c>
      <c r="AB12" s="24">
        <v>0</v>
      </c>
      <c r="AC12" s="24">
        <v>0</v>
      </c>
      <c r="AD12" s="24">
        <v>0</v>
      </c>
      <c r="AE12" s="24">
        <v>0</v>
      </c>
      <c r="AF12" s="24">
        <v>0</v>
      </c>
      <c r="AG12" s="24">
        <v>39000</v>
      </c>
      <c r="AH12" s="28"/>
    </row>
    <row r="13" spans="1:34" hidden="1" x14ac:dyDescent="0.3">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0</v>
      </c>
      <c r="D15" s="25">
        <v>0</v>
      </c>
      <c r="E15" s="25">
        <v>0</v>
      </c>
      <c r="F15" s="25">
        <v>2.5430000000000001</v>
      </c>
      <c r="G15" s="25">
        <v>2.5430000000000001</v>
      </c>
      <c r="H15" s="25">
        <v>2.5430000000000001</v>
      </c>
      <c r="I15" s="25">
        <v>2.5430000000000001</v>
      </c>
      <c r="J15" s="25">
        <v>2.5430000000000001</v>
      </c>
      <c r="K15" s="25">
        <v>2.5430000000000001</v>
      </c>
      <c r="L15" s="25">
        <v>2.5430000000000001</v>
      </c>
      <c r="M15" s="25">
        <v>2.5430000000000001</v>
      </c>
      <c r="N15" s="25">
        <v>2.5430000000000001</v>
      </c>
      <c r="O15" s="25">
        <v>2.5430000000000001</v>
      </c>
      <c r="P15" s="25">
        <v>2.5430000000000001</v>
      </c>
      <c r="Q15" s="25">
        <v>2.5430000000000001</v>
      </c>
      <c r="R15" s="25">
        <v>0</v>
      </c>
      <c r="S15" s="25">
        <v>0</v>
      </c>
      <c r="T15" s="25">
        <v>0</v>
      </c>
      <c r="U15" s="25">
        <v>0</v>
      </c>
      <c r="V15" s="25">
        <v>0</v>
      </c>
      <c r="W15" s="25">
        <v>0</v>
      </c>
      <c r="X15" s="25">
        <v>0</v>
      </c>
      <c r="Y15" s="25">
        <v>0</v>
      </c>
      <c r="Z15" s="25">
        <v>0</v>
      </c>
      <c r="AA15" s="25">
        <v>0</v>
      </c>
      <c r="AB15" s="25">
        <v>0</v>
      </c>
      <c r="AC15" s="25">
        <v>0</v>
      </c>
      <c r="AD15" s="25">
        <v>0</v>
      </c>
      <c r="AE15" s="25">
        <v>0</v>
      </c>
      <c r="AF15" s="25">
        <v>0</v>
      </c>
      <c r="AG15" s="25">
        <v>2.5430000000000001</v>
      </c>
      <c r="AH15" s="28"/>
    </row>
    <row r="16" spans="1:34" x14ac:dyDescent="0.3">
      <c r="A16" s="5" t="s">
        <v>15</v>
      </c>
      <c r="B16" s="25"/>
      <c r="C16" s="25">
        <v>0</v>
      </c>
      <c r="D16" s="25">
        <v>0</v>
      </c>
      <c r="E16" s="25">
        <v>0</v>
      </c>
      <c r="F16" s="25">
        <v>1.272</v>
      </c>
      <c r="G16" s="25">
        <v>1.272</v>
      </c>
      <c r="H16" s="25">
        <v>1.272</v>
      </c>
      <c r="I16" s="25">
        <v>1.272</v>
      </c>
      <c r="J16" s="25">
        <v>1.272</v>
      </c>
      <c r="K16" s="25">
        <v>1.272</v>
      </c>
      <c r="L16" s="25">
        <v>1.272</v>
      </c>
      <c r="M16" s="25">
        <v>1.272</v>
      </c>
      <c r="N16" s="25">
        <v>1.272</v>
      </c>
      <c r="O16" s="25">
        <v>1.272</v>
      </c>
      <c r="P16" s="25">
        <v>1.272</v>
      </c>
      <c r="Q16" s="25">
        <v>1.272</v>
      </c>
      <c r="R16" s="25">
        <v>0</v>
      </c>
      <c r="S16" s="25">
        <v>0</v>
      </c>
      <c r="T16" s="25">
        <v>0</v>
      </c>
      <c r="U16" s="25">
        <v>0</v>
      </c>
      <c r="V16" s="25">
        <v>0</v>
      </c>
      <c r="W16" s="25">
        <v>0</v>
      </c>
      <c r="X16" s="25">
        <v>0</v>
      </c>
      <c r="Y16" s="25">
        <v>0</v>
      </c>
      <c r="Z16" s="25">
        <v>0</v>
      </c>
      <c r="AA16" s="25">
        <v>0</v>
      </c>
      <c r="AB16" s="25">
        <v>0</v>
      </c>
      <c r="AC16" s="25">
        <v>0</v>
      </c>
      <c r="AD16" s="25">
        <v>0</v>
      </c>
      <c r="AE16" s="25">
        <v>0</v>
      </c>
      <c r="AF16" s="25">
        <v>0</v>
      </c>
      <c r="AG16" s="25">
        <v>1.272</v>
      </c>
      <c r="AH16" s="28"/>
    </row>
    <row r="17" spans="1:34" hidden="1" x14ac:dyDescent="0.3">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0</v>
      </c>
      <c r="D19" s="22">
        <v>0</v>
      </c>
      <c r="E19" s="22">
        <v>0</v>
      </c>
      <c r="F19" s="22">
        <v>3433.2</v>
      </c>
      <c r="G19" s="22">
        <v>16879.900000000001</v>
      </c>
      <c r="H19" s="22">
        <v>25462.9</v>
      </c>
      <c r="I19" s="22">
        <v>34332</v>
      </c>
      <c r="J19" s="22">
        <v>45776</v>
      </c>
      <c r="K19" s="22">
        <v>45776</v>
      </c>
      <c r="L19" s="22">
        <v>45776</v>
      </c>
      <c r="M19" s="22">
        <v>45776</v>
      </c>
      <c r="N19" s="22">
        <v>45776</v>
      </c>
      <c r="O19" s="22">
        <v>45776</v>
      </c>
      <c r="P19" s="22">
        <v>45776</v>
      </c>
      <c r="Q19" s="22">
        <v>45776</v>
      </c>
      <c r="R19" s="22">
        <v>0</v>
      </c>
      <c r="S19" s="22">
        <v>0</v>
      </c>
      <c r="T19" s="22">
        <v>0</v>
      </c>
      <c r="U19" s="22">
        <v>0</v>
      </c>
      <c r="V19" s="22">
        <v>0</v>
      </c>
      <c r="W19" s="22">
        <v>0</v>
      </c>
      <c r="X19" s="22">
        <v>0</v>
      </c>
      <c r="Y19" s="22">
        <v>0</v>
      </c>
      <c r="Z19" s="22">
        <v>0</v>
      </c>
      <c r="AA19" s="22">
        <v>0</v>
      </c>
      <c r="AB19" s="22">
        <v>0</v>
      </c>
      <c r="AC19" s="22">
        <v>0</v>
      </c>
      <c r="AD19" s="22">
        <v>0</v>
      </c>
      <c r="AE19" s="22">
        <v>0</v>
      </c>
      <c r="AF19" s="22">
        <v>0</v>
      </c>
      <c r="AG19" s="22">
        <v>446316</v>
      </c>
      <c r="AH19" s="28"/>
    </row>
    <row r="20" spans="1:34" x14ac:dyDescent="0.3">
      <c r="A20" s="3" t="s">
        <v>11</v>
      </c>
      <c r="B20" s="26">
        <v>-2274.85</v>
      </c>
      <c r="C20" s="26">
        <v>-6779.4</v>
      </c>
      <c r="D20" s="26">
        <v>-3471.42</v>
      </c>
      <c r="E20" s="26">
        <v>-4286.63</v>
      </c>
      <c r="F20" s="26">
        <v>-3025.88</v>
      </c>
      <c r="G20" s="26">
        <v>5272.56</v>
      </c>
      <c r="H20" s="26">
        <v>11158.9</v>
      </c>
      <c r="I20" s="26">
        <v>17613.88</v>
      </c>
      <c r="J20" s="26">
        <v>25942.880000000001</v>
      </c>
      <c r="K20" s="26">
        <v>25942.880000000001</v>
      </c>
      <c r="L20" s="26">
        <v>25942.880000000001</v>
      </c>
      <c r="M20" s="26">
        <v>25942.880000000001</v>
      </c>
      <c r="N20" s="26">
        <v>25942.880000000001</v>
      </c>
      <c r="O20" s="26">
        <v>25942.880000000001</v>
      </c>
      <c r="P20" s="26">
        <v>25942.880000000001</v>
      </c>
      <c r="Q20" s="26">
        <v>25942.880000000001</v>
      </c>
      <c r="R20" s="26">
        <v>0</v>
      </c>
      <c r="S20" s="26">
        <v>0</v>
      </c>
      <c r="T20" s="26">
        <v>0</v>
      </c>
      <c r="U20" s="26">
        <v>0</v>
      </c>
      <c r="V20" s="26">
        <v>0</v>
      </c>
      <c r="W20" s="26">
        <v>0</v>
      </c>
      <c r="X20" s="26">
        <v>0</v>
      </c>
      <c r="Y20" s="26">
        <v>0</v>
      </c>
      <c r="Z20" s="26">
        <v>0</v>
      </c>
      <c r="AA20" s="26">
        <v>0</v>
      </c>
      <c r="AB20" s="26">
        <v>0</v>
      </c>
      <c r="AC20" s="26">
        <v>0</v>
      </c>
      <c r="AD20" s="26">
        <v>0</v>
      </c>
      <c r="AE20" s="26">
        <v>0</v>
      </c>
      <c r="AF20" s="26">
        <v>0</v>
      </c>
      <c r="AG20" s="26">
        <v>221750.18</v>
      </c>
      <c r="AH20" s="31"/>
    </row>
    <row r="21" spans="1:34" x14ac:dyDescent="0.3">
      <c r="J21" s="19"/>
      <c r="AG21" s="88">
        <v>0.98746188920295364</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1920</v>
      </c>
      <c r="D121" s="70">
        <v>1480</v>
      </c>
      <c r="E121" s="70">
        <v>1760</v>
      </c>
      <c r="F121" s="70">
        <v>2144</v>
      </c>
      <c r="G121" s="70">
        <v>3178</v>
      </c>
      <c r="H121" s="95">
        <v>3838</v>
      </c>
      <c r="I121" s="70">
        <v>4520</v>
      </c>
      <c r="J121" s="70">
        <v>5400</v>
      </c>
      <c r="K121" s="70">
        <v>5400</v>
      </c>
      <c r="L121" s="70">
        <v>5400</v>
      </c>
      <c r="M121" s="70">
        <v>5400</v>
      </c>
      <c r="N121" s="70">
        <v>5400</v>
      </c>
      <c r="O121" s="70">
        <v>5400</v>
      </c>
      <c r="P121" s="70">
        <v>5400</v>
      </c>
      <c r="Q121" s="70">
        <v>5400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62040</v>
      </c>
      <c r="AH121" s="71">
        <v>0.58930697366912976</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2149.04</v>
      </c>
      <c r="D122" s="70">
        <v>362.87</v>
      </c>
      <c r="E122" s="70">
        <v>515.20000000000005</v>
      </c>
      <c r="F122" s="70">
        <v>1076.7</v>
      </c>
      <c r="G122" s="70">
        <v>2279.5500000000002</v>
      </c>
      <c r="H122" s="95">
        <v>2861.66</v>
      </c>
      <c r="I122" s="70">
        <v>3287.91</v>
      </c>
      <c r="J122" s="70">
        <v>3837.91</v>
      </c>
      <c r="K122" s="70">
        <v>3837.91</v>
      </c>
      <c r="L122" s="70">
        <v>3837.91</v>
      </c>
      <c r="M122" s="70">
        <v>3837.91</v>
      </c>
      <c r="N122" s="70">
        <v>3837.91</v>
      </c>
      <c r="O122" s="70">
        <v>3837.91</v>
      </c>
      <c r="P122" s="70">
        <v>3837.91</v>
      </c>
      <c r="Q122" s="70">
        <v>3837.91</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43236.2</v>
      </c>
      <c r="AH122" s="71">
        <v>0.41069302633087007</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4069.04</v>
      </c>
      <c r="D123" s="70">
        <v>1842.87</v>
      </c>
      <c r="E123" s="70">
        <v>2275.1999999999998</v>
      </c>
      <c r="F123" s="70">
        <v>3220.7</v>
      </c>
      <c r="G123" s="70">
        <v>5457.55</v>
      </c>
      <c r="H123" s="95">
        <v>6699.66</v>
      </c>
      <c r="I123" s="70">
        <v>7807.91</v>
      </c>
      <c r="J123" s="70">
        <v>9237.91</v>
      </c>
      <c r="K123" s="70">
        <v>9237.91</v>
      </c>
      <c r="L123" s="70">
        <v>9237.91</v>
      </c>
      <c r="M123" s="70">
        <v>9237.91</v>
      </c>
      <c r="N123" s="70">
        <v>9237.91</v>
      </c>
      <c r="O123" s="70">
        <v>9237.91</v>
      </c>
      <c r="P123" s="70">
        <v>9237.91</v>
      </c>
      <c r="Q123" s="70">
        <v>9237.91</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105276.2</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0</v>
      </c>
      <c r="D125" s="73">
        <v>0</v>
      </c>
      <c r="E125" s="73">
        <v>0</v>
      </c>
      <c r="F125" s="73">
        <v>1200</v>
      </c>
      <c r="G125" s="73">
        <v>12000</v>
      </c>
      <c r="H125" s="96">
        <v>12000</v>
      </c>
      <c r="I125" s="73">
        <v>12000</v>
      </c>
      <c r="J125" s="73">
        <v>16000</v>
      </c>
      <c r="K125" s="73">
        <v>16000</v>
      </c>
      <c r="L125" s="73">
        <v>16000</v>
      </c>
      <c r="M125" s="73">
        <v>16000</v>
      </c>
      <c r="N125" s="73">
        <v>16000</v>
      </c>
      <c r="O125" s="73">
        <v>16000</v>
      </c>
      <c r="P125" s="73">
        <v>16000</v>
      </c>
      <c r="Q125" s="73">
        <v>16000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165200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0</v>
      </c>
      <c r="D126" s="73">
        <v>0</v>
      </c>
      <c r="E126" s="73">
        <v>0</v>
      </c>
      <c r="F126" s="73">
        <v>300</v>
      </c>
      <c r="G126" s="73">
        <v>3000</v>
      </c>
      <c r="H126" s="73">
        <v>3000</v>
      </c>
      <c r="I126" s="73">
        <v>3000</v>
      </c>
      <c r="J126" s="73">
        <v>4000</v>
      </c>
      <c r="K126" s="73">
        <v>4000</v>
      </c>
      <c r="L126" s="73">
        <v>4000</v>
      </c>
      <c r="M126" s="73">
        <v>4000</v>
      </c>
      <c r="N126" s="73">
        <v>4000</v>
      </c>
      <c r="O126" s="73">
        <v>4000</v>
      </c>
      <c r="P126" s="73">
        <v>4000</v>
      </c>
      <c r="Q126" s="73">
        <v>4000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41300</v>
      </c>
      <c r="AH126" s="63"/>
    </row>
    <row r="127" spans="1:62" s="21" customFormat="1" x14ac:dyDescent="0.3">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0.4</v>
      </c>
      <c r="D129" s="74">
        <v>0.4</v>
      </c>
      <c r="E129" s="74">
        <v>0.4</v>
      </c>
      <c r="F129" s="74">
        <v>0.4</v>
      </c>
      <c r="G129" s="74">
        <v>0.4</v>
      </c>
      <c r="H129" s="97">
        <v>0.4</v>
      </c>
      <c r="I129" s="74">
        <v>0.4</v>
      </c>
      <c r="J129" s="74">
        <v>0.4</v>
      </c>
      <c r="K129" s="74">
        <v>0.4</v>
      </c>
      <c r="L129" s="74">
        <v>0.4</v>
      </c>
      <c r="M129" s="74">
        <v>0.4</v>
      </c>
      <c r="N129" s="74">
        <v>0.4</v>
      </c>
      <c r="O129" s="74">
        <v>0.4</v>
      </c>
      <c r="P129" s="74">
        <v>0.4</v>
      </c>
      <c r="Q129" s="74">
        <v>0.4</v>
      </c>
      <c r="R129" s="74">
        <v>0.4</v>
      </c>
      <c r="S129" s="74">
        <v>0.4</v>
      </c>
      <c r="T129" s="74">
        <v>0.4</v>
      </c>
      <c r="U129" s="74">
        <v>0.4</v>
      </c>
      <c r="V129" s="74">
        <v>0.4</v>
      </c>
      <c r="W129" s="74">
        <v>0.4</v>
      </c>
      <c r="X129" s="74">
        <v>0.4</v>
      </c>
      <c r="Y129" s="74">
        <v>0.4</v>
      </c>
      <c r="Z129" s="74">
        <v>0.4</v>
      </c>
      <c r="AA129" s="74">
        <v>0.4</v>
      </c>
      <c r="AB129" s="74">
        <v>0.4</v>
      </c>
      <c r="AC129" s="74">
        <v>0.4</v>
      </c>
      <c r="AD129" s="74">
        <v>0.4</v>
      </c>
      <c r="AE129" s="74">
        <v>0.4</v>
      </c>
      <c r="AF129" s="74">
        <v>0.4</v>
      </c>
      <c r="AG129" s="74">
        <v>0.4</v>
      </c>
      <c r="AH129" s="63"/>
    </row>
    <row r="130" spans="1:40" s="21" customFormat="1" x14ac:dyDescent="0.3">
      <c r="A130" s="68" t="s">
        <v>15</v>
      </c>
      <c r="B130" s="74"/>
      <c r="C130" s="74">
        <v>0.2</v>
      </c>
      <c r="D130" s="74">
        <v>0.2</v>
      </c>
      <c r="E130" s="74">
        <v>0.2</v>
      </c>
      <c r="F130" s="74">
        <v>0.2</v>
      </c>
      <c r="G130" s="74">
        <v>0.2</v>
      </c>
      <c r="H130" s="74">
        <v>0.2</v>
      </c>
      <c r="I130" s="74">
        <v>0.2</v>
      </c>
      <c r="J130" s="74">
        <v>0.2</v>
      </c>
      <c r="K130" s="74">
        <v>0.2</v>
      </c>
      <c r="L130" s="74">
        <v>0.2</v>
      </c>
      <c r="M130" s="74">
        <v>0.2</v>
      </c>
      <c r="N130" s="74">
        <v>0.2</v>
      </c>
      <c r="O130" s="74">
        <v>0.2</v>
      </c>
      <c r="P130" s="74">
        <v>0.2</v>
      </c>
      <c r="Q130" s="74">
        <v>0.2</v>
      </c>
      <c r="R130" s="74">
        <v>0.2</v>
      </c>
      <c r="S130" s="74">
        <v>0.2</v>
      </c>
      <c r="T130" s="74">
        <v>0.2</v>
      </c>
      <c r="U130" s="74">
        <v>0.2</v>
      </c>
      <c r="V130" s="74">
        <v>0.2</v>
      </c>
      <c r="W130" s="74">
        <v>0.2</v>
      </c>
      <c r="X130" s="74">
        <v>0.2</v>
      </c>
      <c r="Y130" s="74">
        <v>0.2</v>
      </c>
      <c r="Z130" s="74">
        <v>0.2</v>
      </c>
      <c r="AA130" s="74">
        <v>0.2</v>
      </c>
      <c r="AB130" s="74">
        <v>0.2</v>
      </c>
      <c r="AC130" s="74">
        <v>0.2</v>
      </c>
      <c r="AD130" s="74">
        <v>0.2</v>
      </c>
      <c r="AE130" s="74">
        <v>0.2</v>
      </c>
      <c r="AF130" s="74">
        <v>0.2</v>
      </c>
      <c r="AG130" s="74">
        <v>0.2</v>
      </c>
      <c r="AH130" s="63"/>
    </row>
    <row r="131" spans="1:40" s="21" customFormat="1" x14ac:dyDescent="0.3">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0</v>
      </c>
      <c r="D133" s="70">
        <v>0</v>
      </c>
      <c r="E133" s="70">
        <v>0</v>
      </c>
      <c r="F133" s="70">
        <v>540</v>
      </c>
      <c r="G133" s="70">
        <v>2655</v>
      </c>
      <c r="H133" s="95">
        <v>4005</v>
      </c>
      <c r="I133" s="70">
        <v>5400</v>
      </c>
      <c r="J133" s="70">
        <v>7200</v>
      </c>
      <c r="K133" s="70">
        <v>7200</v>
      </c>
      <c r="L133" s="70">
        <v>7200</v>
      </c>
      <c r="M133" s="70">
        <v>7200</v>
      </c>
      <c r="N133" s="70">
        <v>7200</v>
      </c>
      <c r="O133" s="70">
        <v>7200</v>
      </c>
      <c r="P133" s="70">
        <v>7200</v>
      </c>
      <c r="Q133" s="70">
        <v>7200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70200</v>
      </c>
      <c r="AH133" s="63"/>
    </row>
    <row r="134" spans="1:40" s="21" customFormat="1" x14ac:dyDescent="0.3">
      <c r="A134" s="66" t="s">
        <v>11</v>
      </c>
      <c r="B134" s="70"/>
      <c r="C134" s="70">
        <v>-4069.04</v>
      </c>
      <c r="D134" s="70">
        <v>-1842.87</v>
      </c>
      <c r="E134" s="70">
        <v>-2275.1999999999998</v>
      </c>
      <c r="F134" s="70">
        <v>-2680.7</v>
      </c>
      <c r="G134" s="70">
        <v>-2802.55</v>
      </c>
      <c r="H134" s="95">
        <v>-2694.66</v>
      </c>
      <c r="I134" s="70">
        <v>-2407.91</v>
      </c>
      <c r="J134" s="70">
        <v>-2037.91</v>
      </c>
      <c r="K134" s="70">
        <v>-2037.91</v>
      </c>
      <c r="L134" s="70">
        <v>-2037.91</v>
      </c>
      <c r="M134" s="70">
        <v>-2037.91</v>
      </c>
      <c r="N134" s="70">
        <v>-2037.91</v>
      </c>
      <c r="O134" s="70">
        <v>-2037.91</v>
      </c>
      <c r="P134" s="70">
        <v>-2037.91</v>
      </c>
      <c r="Q134" s="70">
        <v>-2037.91</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-35076.199999999997</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14120000</v>
      </c>
      <c r="J5" t="s">
        <v>4</v>
      </c>
      <c r="K5" s="1">
        <v>225000</v>
      </c>
      <c r="S5" s="120"/>
      <c r="T5" s="120"/>
      <c r="U5" s="120"/>
      <c r="V5" s="120"/>
      <c r="W5" s="120"/>
      <c r="X5" s="120"/>
      <c r="Y5" s="120"/>
      <c r="Z5" s="120"/>
    </row>
    <row r="6" spans="1:27" x14ac:dyDescent="0.35">
      <c r="A6" t="s">
        <v>8</v>
      </c>
      <c r="B6" s="1">
        <v>1680000</v>
      </c>
      <c r="J6" t="s">
        <v>8</v>
      </c>
      <c r="K6" s="1">
        <v>1569950</v>
      </c>
      <c r="S6" s="120"/>
      <c r="T6" s="120"/>
      <c r="U6" s="120"/>
      <c r="V6" s="120"/>
      <c r="W6" s="120"/>
      <c r="X6" s="120"/>
      <c r="Y6" s="120"/>
      <c r="Z6" s="120"/>
      <c r="AA6" s="18"/>
    </row>
    <row r="7" spans="1:27" x14ac:dyDescent="0.35">
      <c r="A7" t="s">
        <v>9</v>
      </c>
      <c r="B7" s="1">
        <v>34320000</v>
      </c>
      <c r="J7" t="s">
        <v>9</v>
      </c>
      <c r="K7" s="1">
        <v>10260000</v>
      </c>
      <c r="S7" s="120"/>
      <c r="T7" s="120"/>
      <c r="U7" s="120"/>
      <c r="V7" s="120"/>
      <c r="W7" s="120"/>
      <c r="X7" s="120"/>
      <c r="Y7" s="120"/>
      <c r="Z7" s="120"/>
      <c r="AA7" s="18"/>
    </row>
    <row r="8" spans="1:27" x14ac:dyDescent="0.35">
      <c r="A8" t="s">
        <v>7</v>
      </c>
      <c r="B8" s="1">
        <v>5680000</v>
      </c>
      <c r="J8" t="s">
        <v>7</v>
      </c>
      <c r="K8" s="1">
        <v>7504002</v>
      </c>
      <c r="S8" s="120"/>
      <c r="T8" s="120"/>
      <c r="U8" s="120"/>
      <c r="V8" s="120"/>
      <c r="W8" s="120"/>
      <c r="X8" s="120"/>
      <c r="Y8" s="120"/>
      <c r="Z8" s="120"/>
    </row>
    <row r="9" spans="1:27" x14ac:dyDescent="0.35">
      <c r="A9" t="s">
        <v>3</v>
      </c>
      <c r="B9" s="1">
        <v>800000</v>
      </c>
      <c r="J9" t="s">
        <v>3</v>
      </c>
      <c r="K9" s="1">
        <v>330000</v>
      </c>
      <c r="S9" s="120"/>
      <c r="T9" s="120"/>
      <c r="U9" s="120"/>
      <c r="V9" s="120"/>
      <c r="W9" s="120"/>
      <c r="X9" s="120"/>
      <c r="Y9" s="120"/>
      <c r="Z9" s="120"/>
    </row>
    <row r="10" spans="1:27" x14ac:dyDescent="0.35">
      <c r="A10" t="s">
        <v>6</v>
      </c>
      <c r="B10" s="1">
        <v>0</v>
      </c>
      <c r="J10" t="s">
        <v>6</v>
      </c>
      <c r="K10" s="1">
        <v>1530000</v>
      </c>
      <c r="S10" s="120"/>
      <c r="T10" s="120"/>
      <c r="U10" s="120"/>
      <c r="V10" s="120"/>
      <c r="W10" s="120"/>
      <c r="X10" s="120"/>
      <c r="Y10" s="120"/>
      <c r="Z10" s="120"/>
    </row>
    <row r="11" spans="1:27" x14ac:dyDescent="0.35">
      <c r="A11" t="s">
        <v>5</v>
      </c>
      <c r="B11" s="1">
        <v>5440000</v>
      </c>
      <c r="J11" t="s">
        <v>5</v>
      </c>
      <c r="K11" s="1">
        <v>0</v>
      </c>
      <c r="S11" s="120"/>
      <c r="T11" s="120"/>
      <c r="U11" s="120"/>
      <c r="V11" s="120"/>
      <c r="W11" s="120"/>
      <c r="X11" s="120"/>
      <c r="Y11" s="120"/>
      <c r="Z11" s="120"/>
    </row>
    <row r="12" spans="1:27" x14ac:dyDescent="0.35">
      <c r="A12" t="s">
        <v>59</v>
      </c>
      <c r="B12" s="1">
        <v>0</v>
      </c>
      <c r="J12" t="s">
        <v>59</v>
      </c>
      <c r="K12" s="1">
        <v>0</v>
      </c>
    </row>
    <row r="13" spans="1:27" x14ac:dyDescent="0.35">
      <c r="A13" t="s">
        <v>10</v>
      </c>
      <c r="B13" s="1">
        <v>0</v>
      </c>
      <c r="J13" t="s">
        <v>10</v>
      </c>
      <c r="K13" s="1">
        <v>21817250</v>
      </c>
    </row>
    <row r="14" spans="1:27" x14ac:dyDescent="0.35">
      <c r="A14" t="s">
        <v>63</v>
      </c>
      <c r="B14" s="1">
        <v>0</v>
      </c>
      <c r="J14" t="s">
        <v>63</v>
      </c>
      <c r="K14" s="1">
        <v>0</v>
      </c>
    </row>
    <row r="15" spans="1:27" x14ac:dyDescent="0.35">
      <c r="A15" s="12" t="s">
        <v>64</v>
      </c>
      <c r="B15" s="13">
        <v>62040000</v>
      </c>
      <c r="J15" s="12" t="s">
        <v>64</v>
      </c>
      <c r="K15" s="13">
        <v>43236202</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26202484</v>
      </c>
      <c r="J22" t="s">
        <v>4</v>
      </c>
      <c r="K22" s="1">
        <v>296565</v>
      </c>
      <c r="S22" s="120"/>
      <c r="T22" s="120"/>
      <c r="U22" s="120"/>
      <c r="V22" s="120"/>
      <c r="W22" s="120"/>
      <c r="X22" s="120"/>
      <c r="Y22" s="120"/>
      <c r="Z22" s="120"/>
    </row>
    <row r="23" spans="1:26" x14ac:dyDescent="0.35">
      <c r="A23" t="s">
        <v>8</v>
      </c>
      <c r="B23" s="1">
        <v>3117576</v>
      </c>
      <c r="J23" t="s">
        <v>8</v>
      </c>
      <c r="K23" s="1">
        <v>2018355</v>
      </c>
      <c r="S23" s="120"/>
      <c r="T23" s="120"/>
      <c r="U23" s="120"/>
      <c r="V23" s="120"/>
      <c r="W23" s="120"/>
      <c r="X23" s="120"/>
      <c r="Y23" s="120"/>
      <c r="Z23" s="120"/>
    </row>
    <row r="24" spans="1:26" ht="14.5" customHeight="1" x14ac:dyDescent="0.35">
      <c r="A24" t="s">
        <v>9</v>
      </c>
      <c r="B24" s="1">
        <v>63765000</v>
      </c>
      <c r="J24" t="s">
        <v>9</v>
      </c>
      <c r="K24" s="1">
        <v>27567691.118364491</v>
      </c>
      <c r="S24" s="120"/>
      <c r="T24" s="120"/>
      <c r="U24" s="120"/>
      <c r="V24" s="120"/>
      <c r="W24" s="120"/>
      <c r="X24" s="120"/>
      <c r="Y24" s="120"/>
      <c r="Z24" s="120"/>
    </row>
    <row r="25" spans="1:26" x14ac:dyDescent="0.35">
      <c r="A25" t="s">
        <v>7</v>
      </c>
      <c r="B25" s="1">
        <v>10540376</v>
      </c>
      <c r="J25" t="s">
        <v>7</v>
      </c>
      <c r="K25" s="1">
        <v>15872569</v>
      </c>
      <c r="S25" s="120"/>
      <c r="T25" s="120"/>
      <c r="U25" s="120"/>
      <c r="V25" s="120"/>
      <c r="W25" s="120"/>
      <c r="X25" s="120"/>
      <c r="Y25" s="120"/>
      <c r="Z25" s="120"/>
    </row>
    <row r="26" spans="1:26" ht="14.5" customHeight="1" x14ac:dyDescent="0.35">
      <c r="A26" t="s">
        <v>3</v>
      </c>
      <c r="B26" s="1">
        <v>1484560</v>
      </c>
      <c r="J26" t="s">
        <v>3</v>
      </c>
      <c r="K26" s="1">
        <v>790291.41985913098</v>
      </c>
      <c r="S26" s="120"/>
      <c r="T26" s="120"/>
      <c r="U26" s="120"/>
      <c r="V26" s="120"/>
      <c r="W26" s="120"/>
      <c r="X26" s="120"/>
      <c r="Y26" s="120"/>
      <c r="Z26" s="120"/>
    </row>
    <row r="27" spans="1:26" x14ac:dyDescent="0.35">
      <c r="A27" t="s">
        <v>6</v>
      </c>
      <c r="B27" s="1">
        <v>0</v>
      </c>
      <c r="J27" t="s">
        <v>6</v>
      </c>
      <c r="K27" s="1">
        <v>4111110</v>
      </c>
      <c r="S27" s="120"/>
      <c r="T27" s="120"/>
      <c r="U27" s="120"/>
      <c r="V27" s="120"/>
      <c r="W27" s="120"/>
      <c r="X27" s="120"/>
      <c r="Y27" s="120"/>
      <c r="Z27" s="120"/>
    </row>
    <row r="28" spans="1:26" x14ac:dyDescent="0.35">
      <c r="A28" t="s">
        <v>5</v>
      </c>
      <c r="B28" s="1">
        <v>10095008</v>
      </c>
      <c r="J28" t="s">
        <v>5</v>
      </c>
      <c r="K28" s="1">
        <v>0</v>
      </c>
      <c r="S28" s="120"/>
      <c r="T28" s="120"/>
      <c r="U28" s="120"/>
      <c r="V28" s="120"/>
      <c r="W28" s="120"/>
      <c r="X28" s="120"/>
      <c r="Y28" s="120"/>
      <c r="Z28" s="120"/>
    </row>
    <row r="29" spans="1:26" x14ac:dyDescent="0.35">
      <c r="A29" t="s">
        <v>59</v>
      </c>
      <c r="B29" s="1">
        <v>0</v>
      </c>
      <c r="J29" t="s">
        <v>59</v>
      </c>
      <c r="K29" s="1">
        <v>0</v>
      </c>
    </row>
    <row r="30" spans="1:26" x14ac:dyDescent="0.35">
      <c r="A30" t="s">
        <v>10</v>
      </c>
      <c r="B30" s="1">
        <v>0</v>
      </c>
      <c r="J30" t="s">
        <v>10</v>
      </c>
      <c r="K30" s="1">
        <v>58704230</v>
      </c>
    </row>
    <row r="31" spans="1:26" x14ac:dyDescent="0.35">
      <c r="A31" t="s">
        <v>63</v>
      </c>
      <c r="B31" s="1">
        <v>0</v>
      </c>
      <c r="J31" t="s">
        <v>63</v>
      </c>
      <c r="K31" s="1">
        <v>0</v>
      </c>
    </row>
    <row r="32" spans="1:26" x14ac:dyDescent="0.35">
      <c r="A32" s="12" t="s">
        <v>64</v>
      </c>
      <c r="B32" s="13">
        <v>115205004</v>
      </c>
      <c r="J32" s="12" t="s">
        <v>64</v>
      </c>
      <c r="K32" s="13">
        <v>109360811.53822362</v>
      </c>
    </row>
    <row r="35" spans="1:15" x14ac:dyDescent="0.35">
      <c r="B35" t="s">
        <v>66</v>
      </c>
      <c r="C35" t="s">
        <v>67</v>
      </c>
      <c r="D35" t="s">
        <v>23</v>
      </c>
      <c r="H35" t="s">
        <v>67</v>
      </c>
      <c r="I35" t="s">
        <v>23</v>
      </c>
    </row>
    <row r="36" spans="1:15" x14ac:dyDescent="0.35">
      <c r="A36" t="s">
        <v>106</v>
      </c>
      <c r="B36" s="14">
        <v>105276202</v>
      </c>
      <c r="C36" s="14">
        <v>62040000</v>
      </c>
      <c r="D36" s="14">
        <v>43236202</v>
      </c>
      <c r="G36" t="s">
        <v>106</v>
      </c>
      <c r="H36" s="15">
        <v>0.58930697366912987</v>
      </c>
      <c r="I36" s="15">
        <v>0.41069302633087013</v>
      </c>
    </row>
    <row r="37" spans="1:15" x14ac:dyDescent="0.35">
      <c r="A37" t="s">
        <v>105</v>
      </c>
      <c r="B37" s="14">
        <v>224565815.53822362</v>
      </c>
      <c r="C37" s="14">
        <v>115205004</v>
      </c>
      <c r="D37" s="14">
        <v>109360811.53822362</v>
      </c>
      <c r="G37" t="s">
        <v>105</v>
      </c>
      <c r="H37" s="15">
        <v>0.51301220412325321</v>
      </c>
      <c r="I37" s="15">
        <v>0.48698779587674679</v>
      </c>
    </row>
    <row r="38" spans="1:15" x14ac:dyDescent="0.35">
      <c r="O38" s="17">
        <v>65616486922934.172</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1151.6199999999999</v>
      </c>
      <c r="J11" s="19"/>
      <c r="K11" s="19"/>
      <c r="L11" s="19"/>
      <c r="M11" s="19"/>
      <c r="N11" s="19"/>
      <c r="O11" s="19"/>
      <c r="P11" s="19"/>
    </row>
    <row r="12" spans="1:16" ht="14.5" customHeight="1" thickBot="1" x14ac:dyDescent="0.35">
      <c r="A12" s="19"/>
      <c r="B12" s="19"/>
      <c r="C12" s="19"/>
      <c r="D12" s="19"/>
      <c r="E12" s="19"/>
      <c r="F12" s="19"/>
      <c r="G12" s="44" t="s">
        <v>72</v>
      </c>
      <c r="H12" s="45" t="s">
        <v>73</v>
      </c>
      <c r="I12" s="46">
        <v>2274850</v>
      </c>
      <c r="J12" s="19"/>
      <c r="K12" s="19"/>
      <c r="L12" s="19"/>
      <c r="M12" s="19"/>
      <c r="N12" s="19"/>
      <c r="O12" s="19"/>
      <c r="P12" s="19"/>
    </row>
    <row r="13" spans="1:16" ht="14.5" customHeight="1" thickBot="1" x14ac:dyDescent="0.35">
      <c r="A13" s="19"/>
      <c r="B13" s="19"/>
      <c r="C13" s="19"/>
      <c r="D13" s="19"/>
      <c r="E13" s="19"/>
      <c r="F13" s="19"/>
      <c r="G13" s="44" t="s">
        <v>74</v>
      </c>
      <c r="H13" s="45" t="s">
        <v>73</v>
      </c>
      <c r="I13" s="46">
        <v>26412945</v>
      </c>
      <c r="J13" s="19"/>
      <c r="K13" s="19"/>
      <c r="L13" s="19"/>
      <c r="M13" s="19"/>
      <c r="N13" s="19"/>
      <c r="O13" s="19"/>
      <c r="P13" s="19"/>
    </row>
    <row r="14" spans="1:16" ht="14.5" customHeight="1" thickBot="1" x14ac:dyDescent="0.35">
      <c r="A14" s="19"/>
      <c r="B14" s="19"/>
      <c r="C14" s="19"/>
      <c r="D14" s="19"/>
      <c r="E14" s="19"/>
      <c r="F14" s="19"/>
      <c r="G14" s="44" t="s">
        <v>75</v>
      </c>
      <c r="H14" s="45" t="s">
        <v>76</v>
      </c>
      <c r="I14" s="47">
        <v>195</v>
      </c>
      <c r="J14" s="19"/>
      <c r="K14" s="19"/>
      <c r="L14" s="19"/>
      <c r="M14" s="19"/>
      <c r="N14" s="19"/>
      <c r="O14" s="19"/>
      <c r="P14" s="19"/>
    </row>
    <row r="15" spans="1:16" ht="14.5" customHeight="1" thickBot="1" x14ac:dyDescent="0.35">
      <c r="A15" s="19"/>
      <c r="B15" s="19"/>
      <c r="C15" s="19"/>
      <c r="D15" s="19"/>
      <c r="E15" s="19"/>
      <c r="F15" s="19"/>
      <c r="G15" s="44" t="s">
        <v>77</v>
      </c>
      <c r="H15" s="45" t="s">
        <v>60</v>
      </c>
      <c r="I15" s="48">
        <v>98.746188920295367</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1.7166000000000001</v>
      </c>
      <c r="F40" s="78">
        <v>1.8310400000000002</v>
      </c>
      <c r="G40" s="78">
        <v>1.9454800000000001</v>
      </c>
      <c r="H40" s="78">
        <v>2.05992</v>
      </c>
      <c r="I40" s="78">
        <v>2.1743600000000001</v>
      </c>
      <c r="J40" s="54">
        <v>2.2888000000000002</v>
      </c>
      <c r="K40" s="78">
        <v>2.4032400000000003</v>
      </c>
      <c r="L40" s="78">
        <v>2.5176800000000004</v>
      </c>
      <c r="M40" s="78">
        <v>2.63212</v>
      </c>
      <c r="N40" s="78">
        <v>2.7465600000000001</v>
      </c>
      <c r="O40" s="78">
        <v>2.8610000000000002</v>
      </c>
      <c r="P40" s="19"/>
    </row>
    <row r="41" spans="1:16" x14ac:dyDescent="0.3">
      <c r="A41" s="19"/>
      <c r="B41" s="19"/>
      <c r="C41" s="55">
        <v>-0.2</v>
      </c>
      <c r="D41" s="56">
        <v>113373</v>
      </c>
      <c r="E41" s="90">
        <v>-0.13336726043170766</v>
      </c>
      <c r="F41" s="90">
        <v>-7.5591744460488219E-2</v>
      </c>
      <c r="G41" s="90">
        <v>-1.7816228489268671E-2</v>
      </c>
      <c r="H41" s="90">
        <v>3.9959287481950767E-2</v>
      </c>
      <c r="I41" s="90">
        <v>9.7734803453170205E-2</v>
      </c>
      <c r="J41" s="90">
        <v>0.15551031942438986</v>
      </c>
      <c r="K41" s="90">
        <v>0.2132858353956093</v>
      </c>
      <c r="L41" s="90">
        <v>0.27106135136682874</v>
      </c>
      <c r="M41" s="90">
        <v>0.32883686733804818</v>
      </c>
      <c r="N41" s="90">
        <v>0.38661238330926762</v>
      </c>
      <c r="O41" s="90">
        <v>0.44438789928048728</v>
      </c>
      <c r="P41" s="19"/>
    </row>
    <row r="42" spans="1:16" x14ac:dyDescent="0.3">
      <c r="A42" s="19"/>
      <c r="B42" s="19"/>
      <c r="C42" s="55">
        <v>-0.15</v>
      </c>
      <c r="D42" s="56">
        <v>141716.25</v>
      </c>
      <c r="E42" s="90">
        <v>8.3290924460365234E-2</v>
      </c>
      <c r="F42" s="90">
        <v>0.15551031942438986</v>
      </c>
      <c r="G42" s="90">
        <v>0.22772971438841427</v>
      </c>
      <c r="H42" s="90">
        <v>0.29994910935243846</v>
      </c>
      <c r="I42" s="90">
        <v>0.37216850431646264</v>
      </c>
      <c r="J42" s="90">
        <v>0.44438789928048728</v>
      </c>
      <c r="K42" s="90">
        <v>0.51660729424451168</v>
      </c>
      <c r="L42" s="90">
        <v>0.58882668920853609</v>
      </c>
      <c r="M42" s="90">
        <v>0.66104608417256006</v>
      </c>
      <c r="N42" s="90">
        <v>0.73326547913658446</v>
      </c>
      <c r="O42" s="90">
        <v>0.80548487410060909</v>
      </c>
      <c r="P42" s="19"/>
    </row>
    <row r="43" spans="1:16" x14ac:dyDescent="0.3">
      <c r="A43" s="19"/>
      <c r="B43" s="19"/>
      <c r="C43" s="55">
        <v>-0.1</v>
      </c>
      <c r="D43" s="56">
        <v>166725</v>
      </c>
      <c r="E43" s="90">
        <v>0.27445991112984158</v>
      </c>
      <c r="F43" s="90">
        <v>0.35942390520516443</v>
      </c>
      <c r="G43" s="90">
        <v>0.44438789928048705</v>
      </c>
      <c r="H43" s="90">
        <v>0.5293518933558099</v>
      </c>
      <c r="I43" s="90">
        <v>0.61431588743113275</v>
      </c>
      <c r="J43" s="90">
        <v>0.69927988150645559</v>
      </c>
      <c r="K43" s="90">
        <v>0.78424387558177844</v>
      </c>
      <c r="L43" s="90">
        <v>0.86920786965710106</v>
      </c>
      <c r="M43" s="90">
        <v>0.95417186373242369</v>
      </c>
      <c r="N43" s="90">
        <v>1.0391358578077465</v>
      </c>
      <c r="O43" s="90">
        <v>1.1240998518830696</v>
      </c>
      <c r="P43" s="19"/>
    </row>
    <row r="44" spans="1:16" x14ac:dyDescent="0.3">
      <c r="A44" s="19"/>
      <c r="B44" s="19"/>
      <c r="C44" s="55">
        <v>-0.05</v>
      </c>
      <c r="D44" s="56">
        <v>185250</v>
      </c>
      <c r="E44" s="90">
        <v>0.41606656792204633</v>
      </c>
      <c r="F44" s="90">
        <v>0.51047100578351601</v>
      </c>
      <c r="G44" s="90">
        <v>0.60487544364498591</v>
      </c>
      <c r="H44" s="90">
        <v>0.69927988150645537</v>
      </c>
      <c r="I44" s="90">
        <v>0.79368431936792505</v>
      </c>
      <c r="J44" s="90">
        <v>0.88808875722939495</v>
      </c>
      <c r="K44" s="90">
        <v>0.98249319509086463</v>
      </c>
      <c r="L44" s="90">
        <v>1.0768976329523348</v>
      </c>
      <c r="M44" s="90">
        <v>1.171302070813804</v>
      </c>
      <c r="N44" s="90">
        <v>1.2657065086752741</v>
      </c>
      <c r="O44" s="90">
        <v>1.3601109465367438</v>
      </c>
      <c r="P44" s="19"/>
    </row>
    <row r="45" spans="1:16" x14ac:dyDescent="0.3">
      <c r="A45" s="19"/>
      <c r="B45" s="19"/>
      <c r="C45" s="51" t="s">
        <v>86</v>
      </c>
      <c r="D45" s="57">
        <v>195000</v>
      </c>
      <c r="E45" s="90">
        <v>0.49059638728636434</v>
      </c>
      <c r="F45" s="90">
        <v>0.58996947977212222</v>
      </c>
      <c r="G45" s="90">
        <v>0.68934257225787987</v>
      </c>
      <c r="H45" s="90">
        <v>0.7887156647436373</v>
      </c>
      <c r="I45" s="90">
        <v>0.88808875722939495</v>
      </c>
      <c r="J45" s="90">
        <v>0.98746184971515283</v>
      </c>
      <c r="K45" s="90">
        <v>1.0868349422009103</v>
      </c>
      <c r="L45" s="90">
        <v>1.1862080346866684</v>
      </c>
      <c r="M45" s="90">
        <v>1.2855811271724256</v>
      </c>
      <c r="N45" s="90">
        <v>1.3849542196581832</v>
      </c>
      <c r="O45" s="90">
        <v>1.4843273121439404</v>
      </c>
      <c r="P45" s="19"/>
    </row>
    <row r="46" spans="1:16" ht="14.5" customHeight="1" x14ac:dyDescent="0.3">
      <c r="A46" s="19"/>
      <c r="B46" s="19"/>
      <c r="C46" s="55">
        <v>0.05</v>
      </c>
      <c r="D46" s="56">
        <v>204750</v>
      </c>
      <c r="E46" s="90">
        <v>0.56512620665068281</v>
      </c>
      <c r="F46" s="90">
        <v>0.66946795376072843</v>
      </c>
      <c r="G46" s="90">
        <v>0.77380970087077383</v>
      </c>
      <c r="H46" s="90">
        <v>0.87815144798081901</v>
      </c>
      <c r="I46" s="90">
        <v>0.98249319509086463</v>
      </c>
      <c r="J46" s="90">
        <v>1.0868349422009103</v>
      </c>
      <c r="K46" s="90">
        <v>1.1911766893109559</v>
      </c>
      <c r="L46" s="90">
        <v>1.2955184364210015</v>
      </c>
      <c r="M46" s="90">
        <v>1.3998601835310462</v>
      </c>
      <c r="N46" s="90">
        <v>1.5042019306410923</v>
      </c>
      <c r="O46" s="90">
        <v>1.6085436777511375</v>
      </c>
      <c r="P46" s="19"/>
    </row>
    <row r="47" spans="1:16" x14ac:dyDescent="0.3">
      <c r="A47" s="19"/>
      <c r="B47" s="19"/>
      <c r="C47" s="55">
        <v>0.1</v>
      </c>
      <c r="D47" s="56">
        <v>225225</v>
      </c>
      <c r="E47" s="90">
        <v>0.72163882731575102</v>
      </c>
      <c r="F47" s="90">
        <v>0.83641474913680125</v>
      </c>
      <c r="G47" s="90">
        <v>0.95119067095785104</v>
      </c>
      <c r="H47" s="90">
        <v>1.065966592778901</v>
      </c>
      <c r="I47" s="90">
        <v>1.1807425145999511</v>
      </c>
      <c r="J47" s="90">
        <v>1.2955184364210015</v>
      </c>
      <c r="K47" s="90">
        <v>1.4102943582420515</v>
      </c>
      <c r="L47" s="90">
        <v>1.525070280063102</v>
      </c>
      <c r="M47" s="90">
        <v>1.6398462018841511</v>
      </c>
      <c r="N47" s="90">
        <v>1.7546221237052015</v>
      </c>
      <c r="O47" s="90">
        <v>1.869398045526252</v>
      </c>
      <c r="P47" s="19"/>
    </row>
    <row r="48" spans="1:16" x14ac:dyDescent="0.3">
      <c r="A48" s="19"/>
      <c r="B48" s="19"/>
      <c r="C48" s="55">
        <v>0.15</v>
      </c>
      <c r="D48" s="56">
        <v>259008.75</v>
      </c>
      <c r="E48" s="90">
        <v>0.97988465141311365</v>
      </c>
      <c r="F48" s="90">
        <v>1.1118769615073214</v>
      </c>
      <c r="G48" s="90">
        <v>1.2438692716015285</v>
      </c>
      <c r="H48" s="90">
        <v>1.375861581695736</v>
      </c>
      <c r="I48" s="90">
        <v>1.507853891789944</v>
      </c>
      <c r="J48" s="90">
        <v>1.6398462018841515</v>
      </c>
      <c r="K48" s="90">
        <v>1.7718385119783591</v>
      </c>
      <c r="L48" s="90">
        <v>1.9038308220725666</v>
      </c>
      <c r="M48" s="90">
        <v>2.0358231321667737</v>
      </c>
      <c r="N48" s="90">
        <v>2.1678154422609817</v>
      </c>
      <c r="O48" s="90">
        <v>2.2998077523551892</v>
      </c>
      <c r="P48" s="19"/>
    </row>
    <row r="49" spans="1:16" ht="14.5" thickBot="1" x14ac:dyDescent="0.35">
      <c r="A49" s="19"/>
      <c r="B49" s="19"/>
      <c r="C49" s="55">
        <v>0.2</v>
      </c>
      <c r="D49" s="58">
        <v>310810.5</v>
      </c>
      <c r="E49" s="90">
        <v>1.3758615816957365</v>
      </c>
      <c r="F49" s="90">
        <v>1.5342523538087858</v>
      </c>
      <c r="G49" s="90">
        <v>1.6926431259218346</v>
      </c>
      <c r="H49" s="90">
        <v>1.8510338980348831</v>
      </c>
      <c r="I49" s="90">
        <v>2.0094246701479328</v>
      </c>
      <c r="J49" s="90">
        <v>2.1678154422609817</v>
      </c>
      <c r="K49" s="90">
        <v>2.326206214374031</v>
      </c>
      <c r="L49" s="90">
        <v>2.4845969864870798</v>
      </c>
      <c r="M49" s="90">
        <v>2.6429877586001291</v>
      </c>
      <c r="N49" s="90">
        <v>2.801378530713178</v>
      </c>
      <c r="O49" s="90">
        <v>2.9597693028262273</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2025-12-02T14:49:34Z</dcterms:modified>
</cp:coreProperties>
</file>