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7DC2C222-07B2-47EC-84EA-4256B18FF7C1}"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<sst xmlns="http://schemas.openxmlformats.org/spreadsheetml/2006/main" count="236" uniqueCount="135">
  <si>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</si>
  <si>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</si>
  <si>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</si>
  <si>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</si>
  <si>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</si>
  <si>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</si>
  <si>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</si>
  <si>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</si>
  <si>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</si>
  <si>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</si>
  <si>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</si>
  <si>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</si>
  <si>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</si>
  <si>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</si>
  <si>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</si>
  <si>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</si>
  <si>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</si>
  <si>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</si>
  <si>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</si>
  <si>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</si>
  <si>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</si>
  <si>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</si>
  <si>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</si>
  <si>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</si>
  <si>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</si>
  <si>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</si>
  <si>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</si>
  <si>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</si>
  <si>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</si>
  <si>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</si>
  <si>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</si>
  <si>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</si>
  <si>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</si>
  <si>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</si>
  <si>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</si>
  <si>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</si>
  <si>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</si>
  <si>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</si>
  <si>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</si>
  <si>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</si>
  <si>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</si>
  <si>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</si>
  <si>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</si>
  <si>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</si>
  <si>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</si>
  <si>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</si>
  <si>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</si>
  <si>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</si>
  <si>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</si>
  <si>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</si>
  <si>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</si>
  <si>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</si>
  <si>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</si>
  <si>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</si>
  <si>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</si>
  <si>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</si>
  <si>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</si>
  <si>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</si>
  <si>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</si>
  <si>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</si>
  <si>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</si>
  <si>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</si>
  <si>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</si>
  <si>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</si>
  <si>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</si>
  <si>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</si>
  <si>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</si>
  <si>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</si>
  <si>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</si>
  <si>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</si>
  <si>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</si>
  <si>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</si>
  <si>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</si>
  <si>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</si>
  <si>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</si>
  <si>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</si>
  <si>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</si>
  <si>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</si>
  <si>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</si>
  <si>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</si>
  <si>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</si>
  <si>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</si>
  <si>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</si>
  <si>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</si>
  <si>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</si>
  <si>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</si>
  <si>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</si>
  <si>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</si>
  <si>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</si>
  <si>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</si>
  <si>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</si>
  <si>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</si>
  <si>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</si>
  <si>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</si>
  <si>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</si>
  <si>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</si>
  <si>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</si>
  <si>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</si>
  <si>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</si>
  <si>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</si>
  <si>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</si>
  <si>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</si>
  <si>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</si>
  <si>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LIMON TAHITI ANTIOQUIA DABEIBA</t>
  </si>
  <si>
    <t>Premio ALIDE 2025 a la Gestión y Modernización Tecnológica – Por el aplicativo Decision.</t>
  </si>
  <si>
    <t>2025 Q3</t>
  </si>
  <si>
    <t>2020 Q1</t>
  </si>
  <si>
    <t>Material de propagacion: Colino/Plántula // Distancia de siembra: 6 x 6 // Densidad de siembra - Plantas/Ha.: 290 // Duracion del ciclo: 15 años // Productividad/Ha/Ciclo: 138.520 kg // Inicio de Produccion desde la siembra: año 3  // Duracion de la etapa productiva: 13 años // Productividad promedio en etapa productiva  // Cultivo asociado: NA // Productividad promedio etapa productiva: 10.655 kg // % Rendimiento 1ra. Calidad: 95 // % Rendimiento 2da. Calidad: 5 // Precio de venta ponderado por calidad: $1.992 // Valor Jornal: $52.642 // Otros: NA</t>
  </si>
  <si>
    <t>El presente documento corresponde a una actualización del documento PDF de la AgroGuía correspondiente a Limon Tahiti Antioquia Dabeiba publicada en la página web, y consta de las siguientes partes:</t>
  </si>
  <si>
    <t>- Flujo anualizado de los ingresos (precio y rendimiento) y los costos de producción para una hectárea de
Limon Tahiti Antioquia Dabeiba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</si>
  <si>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Limon Tahiti Antioquia Dabeiba.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</si>
  <si>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</si>
  <si>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</si>
  <si>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</si>
  <si>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</si>
  <si>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Limon Tahiti Antioquia Dabeiba. La participación se encuentra actualizada al 2025 Q3.</t>
  </si>
  <si>
    <t>Sostenimiento Año1 ***</t>
  </si>
  <si>
    <t>Sub Total Ingresos millones [(CxG)+(DxH)]</t>
  </si>
  <si>
    <t>** Los costos de instalación comprenden tanto los gastos relacionados con la mano de obra como aquellos asociados con los insumos necesarios hasta completar la siembra de las plantas. Para el caso de Limon Tahiti Antioquia Dabeiba, en lo que respecta a la mano de obra incluye actividades como la preparación del terreno, la siembra, el trazado y el ahoyado, entre otras, y ascienden a un total de $1,2 millones de pesos (equivalente a 22 jornales). En cuanto a los insumos, se incluyen los gastos relacionados con el material vegetal y las enmiendas, que en conjunto ascienden a  $4,8 millones.</t>
  </si>
  <si>
    <t>*** Los costos de sostenimiento del año 1 comprenden tanto los gastos relacionados con la mano de obra como aquellos asociados con los insumos necesarios desde el momento de la siembra de las plantas hasta finalizar el año 1. Para el caso de Limon Tahiti Antioquia Dabeiba, en lo que respecta a la mano de obra incluye actividades como la fertilización, riego, control de malezas, plagas y enfermedades, entre otras, y ascienden a un total de $2,8 millones de pesos (equivalente a 54 jornales). En cuanto a los insumos, se incluyen los fertilizantes, plaguicidas, transportes, entre otras, que en conjunto ascienden a  $0,4 millones.</t>
  </si>
  <si>
    <t>Nota 1: en caso de utilizar esta información para el desarrollo de otras publicaciones, por favor citar FINAGRO, "Agro Guía - Marcos de Referencia Agroeconómicos"</t>
  </si>
  <si>
    <t>Los costos totales del ciclo para esta actualización (2025 Q3) equivalen a $87,2 millones, en comparación con los costos del marco original que ascienden a $50,3 millones, (mes de publicación del marco: febrero - 2020).
La rentabilidad actualizada (2025 Q3) subió frente a la rentabilidad de la primera AgroGuía, pasando del 62,9% al 216,5%. Mientras que el crecimiento de los costos fue del 173,4%, el crecimiento de los ingresos fue del 203,5%.</t>
  </si>
  <si>
    <t>En cuanto a los costos de mano de obra de la AgroGuía actualizada, se destaca la participación de cosecha y beneficio seguido de control arvenses, que representan el 45% y el 15% del costo total, respectivamente. En cuanto a los costos de insumos, se destaca la participación de fertilización seguido de instalación, que representan el 73% y el 15% del costo total, respectivamente.</t>
  </si>
  <si>
    <t>A continuación, se presenta la desagregación de los costos de mano de obra e insumos según las diferentes actividades vinculadas a la producción de LIMON TAHITI ANTIOQUIA DABEIBA</t>
  </si>
  <si>
    <t>En cuanto a los costos de mano de obra, se destaca la participación de cosecha y beneficio segido por control arvenses que representan el 45% y el 15% del costo total, respectivamente. En cuanto a los costos de insumos, se destaca la participación de fertilización segido por instalación que representan el 72% y el 12% del costo total, respectivamente.</t>
  </si>
  <si>
    <t>En cuanto a los costos de mano de obra, se destaca la participación de cosecha y beneficio segido por control arvenses que representan el 45% y el 15% del costo total, respectivamente. En cuanto a los costos de insumos, se destaca la participación de fertilización segido por instalación que representan el 73% y el 15% del costo total, respectivamente.</t>
  </si>
  <si>
    <t>En cuanto a los costos de mano de obra, se destaca la participación de cosecha y beneficio segido por control arvenses que representan el 45% y el 15% del costo total, respectivamente.</t>
  </si>
  <si>
    <t>En cuanto a los costos de insumos, se destaca la participación de fertilización segido por instalación que representan el 73% y el 15% del costo total, respectivamente.</t>
  </si>
  <si>
    <t>En cuanto a los costos de insumos, se destaca la participación de fertilización segido por instalación que representan el 72% y el 12% del costo total, respectivamente.</t>
  </si>
  <si>
    <t>En cuanto a los costos de mano de obra, se destaca la participación de cosecha y beneficio segido por control arvenses que representan el 45% y el 15% del costo total, respectivamente.En cuanto a los costos de insumos, se destaca la participación de fertilización segido por instalación que representan el 72% y el 12% del costo total, respectivamente.</t>
  </si>
  <si>
    <t>De acuerdo con el comportamiento histórico del sistema productivo, se efectuó un análisis de sensibilidad del margen de utilidad obtenido en la producción de LIMON TAHITI ANTIOQUIA DABEIBA, frente a diferentes escenarios de variación de precios de venta en finca y rendimientos probables (kg/ha).</t>
  </si>
  <si>
    <t>Con un precio ponderado de COP $ 1.992/kg y con un rendimiento por hectárea de 138.520 kg por ciclo; el margen de utilidad obtenido en la producción de 0 es del 68%.</t>
  </si>
  <si>
    <t>El precio mínimo ponderado para cubrir los costos de producción, con un rendimiento de 138.520 kg para todo el ciclo de producción, es COP $ 629/kg.</t>
  </si>
  <si>
    <t>El rendimiento mínimo por ha/ciclo para cubrir los costos de producción, con un precio ponderado de COP $ 1.992, es de 46.160 kg/ha para todo el ciclo.</t>
  </si>
  <si>
    <t>El siguiente cuadro presenta diferentes escenarios de rentabilidad para el sistema productivo de LIMON TAHITI ANTIOQUIA DABEIBA,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</si>
</sst>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7C6FFFF1-D0D2-4A75-2168-D68566D3AFD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6B4D8069-08DB-B86F-BDE4-BAE9253599E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3B7476C5-59C6-DF9F-3F25-F88B4B43D67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8F655D9A-226B-2ACE-0DC7-B346863967DF}"/>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D129A8F5-E674-CA09-E61D-1700E573AAB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D08D0C6A-53F6-7745-14B9-99F1BCEFE88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A52BE7E8-D890-71A7-9F42-746232C2E68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1F722E6D-66B9-1238-309D-C09CD421E66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7F39D022-5776-6DE0-B680-31B02D06FAB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99E00249-2040-7971-9D07-D8CD574F439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17" width="10.81640625" style="19" customWidth="1"/>
    <col min="18"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1158.1199999999999</v>
      </c>
      <c r="C7" s="22">
        <v>2842.67</v>
      </c>
      <c r="D7" s="22">
        <v>2632.1</v>
      </c>
      <c r="E7" s="22">
        <v>2663.46</v>
      </c>
      <c r="F7" s="22">
        <v>2689.75</v>
      </c>
      <c r="G7" s="22">
        <v>3101.9</v>
      </c>
      <c r="H7" s="22">
        <v>4048.32</v>
      </c>
      <c r="I7" s="22">
        <v>3924.26</v>
      </c>
      <c r="J7" s="22">
        <v>3924.26</v>
      </c>
      <c r="K7" s="22">
        <v>3924.26</v>
      </c>
      <c r="L7" s="22">
        <v>3924.26</v>
      </c>
      <c r="M7" s="22">
        <v>3924.26</v>
      </c>
      <c r="N7" s="22">
        <v>3924.26</v>
      </c>
      <c r="O7" s="22">
        <v>3924.26</v>
      </c>
      <c r="P7" s="22">
        <v>3399.26</v>
      </c>
      <c r="Q7" s="22">
        <v>3399.26</v>
      </c>
      <c r="R7" s="22">
        <v>0</v>
      </c>
      <c r="S7" s="22">
        <v>0</v>
      </c>
      <c r="T7" s="22">
        <v>0</v>
      </c>
      <c r="U7" s="22">
        <v>0</v>
      </c>
      <c r="V7" s="22">
        <v>0</v>
      </c>
      <c r="W7" s="22">
        <v>0</v>
      </c>
      <c r="X7" s="22">
        <v>0</v>
      </c>
      <c r="Y7" s="22">
        <v>0</v>
      </c>
      <c r="Z7" s="22">
        <v>0</v>
      </c>
      <c r="AA7" s="22">
        <v>0</v>
      </c>
      <c r="AB7" s="22">
        <v>0</v>
      </c>
      <c r="AC7" s="22">
        <v>0</v>
      </c>
      <c r="AD7" s="22">
        <v>0</v>
      </c>
      <c r="AE7" s="22">
        <v>0</v>
      </c>
      <c r="AF7" s="22">
        <v>0</v>
      </c>
      <c r="AG7" s="22">
        <v>53404.67</v>
      </c>
      <c r="AH7" s="23">
        <v>0.6126918436465365</v>
      </c>
    </row>
    <row r="8" spans="1:34" x14ac:dyDescent="0.3">
      <c r="A8" s="5" t="s">
        <v>101</v>
      </c>
      <c r="B8" s="22">
        <v>4835.6099999999997</v>
      </c>
      <c r="C8" s="22">
        <v>417.65</v>
      </c>
      <c r="D8" s="22">
        <v>1446.86</v>
      </c>
      <c r="E8" s="22">
        <v>1710.38</v>
      </c>
      <c r="F8" s="22">
        <v>1442.11</v>
      </c>
      <c r="G8" s="22">
        <v>1264.53</v>
      </c>
      <c r="H8" s="22">
        <v>2362.5</v>
      </c>
      <c r="I8" s="22">
        <v>2253.3000000000002</v>
      </c>
      <c r="J8" s="22">
        <v>2253.3000000000002</v>
      </c>
      <c r="K8" s="22">
        <v>2253.3000000000002</v>
      </c>
      <c r="L8" s="22">
        <v>2253.3000000000002</v>
      </c>
      <c r="M8" s="22">
        <v>2253.3000000000002</v>
      </c>
      <c r="N8" s="22">
        <v>2253.3000000000002</v>
      </c>
      <c r="O8" s="22">
        <v>2253.3000000000002</v>
      </c>
      <c r="P8" s="22">
        <v>2253.3000000000002</v>
      </c>
      <c r="Q8" s="22">
        <v>2253.3000000000002</v>
      </c>
      <c r="R8" s="22">
        <v>0</v>
      </c>
      <c r="S8" s="22">
        <v>0</v>
      </c>
      <c r="T8" s="22">
        <v>0</v>
      </c>
      <c r="U8" s="22">
        <v>0</v>
      </c>
      <c r="V8" s="22">
        <v>0</v>
      </c>
      <c r="W8" s="22">
        <v>0</v>
      </c>
      <c r="X8" s="22">
        <v>0</v>
      </c>
      <c r="Y8" s="22">
        <v>0</v>
      </c>
      <c r="Z8" s="22">
        <v>0</v>
      </c>
      <c r="AA8" s="22">
        <v>0</v>
      </c>
      <c r="AB8" s="22">
        <v>0</v>
      </c>
      <c r="AC8" s="22">
        <v>0</v>
      </c>
      <c r="AD8" s="22">
        <v>0</v>
      </c>
      <c r="AE8" s="22">
        <v>0</v>
      </c>
      <c r="AF8" s="22">
        <v>0</v>
      </c>
      <c r="AG8" s="22">
        <v>33759.33</v>
      </c>
      <c r="AH8" s="23">
        <v>0.38730815635346394</v>
      </c>
    </row>
    <row r="9" spans="1:34" x14ac:dyDescent="0.3">
      <c r="A9" s="9" t="s">
        <v>100</v>
      </c>
      <c r="B9" s="22">
        <v>5993.73</v>
      </c>
      <c r="C9" s="22">
        <v>3260.32</v>
      </c>
      <c r="D9" s="22">
        <v>4078.96</v>
      </c>
      <c r="E9" s="22">
        <v>4373.84</v>
      </c>
      <c r="F9" s="22">
        <v>4131.8599999999997</v>
      </c>
      <c r="G9" s="22">
        <v>4366.43</v>
      </c>
      <c r="H9" s="22">
        <v>6410.82</v>
      </c>
      <c r="I9" s="22">
        <v>6177.56</v>
      </c>
      <c r="J9" s="22">
        <v>6177.56</v>
      </c>
      <c r="K9" s="22">
        <v>6177.56</v>
      </c>
      <c r="L9" s="22">
        <v>6177.56</v>
      </c>
      <c r="M9" s="22">
        <v>6177.56</v>
      </c>
      <c r="N9" s="22">
        <v>6177.56</v>
      </c>
      <c r="O9" s="22">
        <v>6177.56</v>
      </c>
      <c r="P9" s="22">
        <v>5652.56</v>
      </c>
      <c r="Q9" s="22">
        <v>5652.56</v>
      </c>
      <c r="R9" s="22">
        <v>0</v>
      </c>
      <c r="S9" s="22">
        <v>0</v>
      </c>
      <c r="T9" s="22">
        <v>0</v>
      </c>
      <c r="U9" s="22">
        <v>0</v>
      </c>
      <c r="V9" s="22">
        <v>0</v>
      </c>
      <c r="W9" s="22">
        <v>0</v>
      </c>
      <c r="X9" s="22">
        <v>0</v>
      </c>
      <c r="Y9" s="22">
        <v>0</v>
      </c>
      <c r="Z9" s="22">
        <v>0</v>
      </c>
      <c r="AA9" s="22">
        <v>0</v>
      </c>
      <c r="AB9" s="22">
        <v>0</v>
      </c>
      <c r="AC9" s="22">
        <v>0</v>
      </c>
      <c r="AD9" s="22">
        <v>0</v>
      </c>
      <c r="AE9" s="22">
        <v>0</v>
      </c>
      <c r="AF9" s="22">
        <v>0</v>
      </c>
      <c r="AG9" s="22">
        <v>87163.99</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0</v>
      </c>
      <c r="D11" s="24">
        <v>0</v>
      </c>
      <c r="E11" s="24">
        <v>400</v>
      </c>
      <c r="F11" s="24">
        <v>4000</v>
      </c>
      <c r="G11" s="24">
        <v>8000</v>
      </c>
      <c r="H11" s="24">
        <v>10000</v>
      </c>
      <c r="I11" s="24">
        <v>12800</v>
      </c>
      <c r="J11" s="24">
        <v>12800</v>
      </c>
      <c r="K11" s="24">
        <v>12800</v>
      </c>
      <c r="L11" s="24">
        <v>12800</v>
      </c>
      <c r="M11" s="24">
        <v>12800</v>
      </c>
      <c r="N11" s="24">
        <v>12800</v>
      </c>
      <c r="O11" s="24">
        <v>12800</v>
      </c>
      <c r="P11" s="24">
        <v>10000</v>
      </c>
      <c r="Q11" s="24">
        <v>10000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132000</v>
      </c>
      <c r="AH11" s="28"/>
    </row>
    <row r="12" spans="1:34" x14ac:dyDescent="0.3">
      <c r="A12" s="5" t="s">
        <v>19</v>
      </c>
      <c r="B12" s="24"/>
      <c r="C12" s="24">
        <v>0</v>
      </c>
      <c r="D12" s="24">
        <v>0</v>
      </c>
      <c r="E12" s="24">
        <v>80</v>
      </c>
      <c r="F12" s="24">
        <v>240</v>
      </c>
      <c r="G12" s="24">
        <v>400</v>
      </c>
      <c r="H12" s="24">
        <v>800</v>
      </c>
      <c r="I12" s="24">
        <v>600</v>
      </c>
      <c r="J12" s="24">
        <v>600</v>
      </c>
      <c r="K12" s="24">
        <v>600</v>
      </c>
      <c r="L12" s="24">
        <v>600</v>
      </c>
      <c r="M12" s="24">
        <v>600</v>
      </c>
      <c r="N12" s="24">
        <v>600</v>
      </c>
      <c r="O12" s="24">
        <v>600</v>
      </c>
      <c r="P12" s="24">
        <v>400</v>
      </c>
      <c r="Q12" s="24">
        <v>400</v>
      </c>
      <c r="R12" s="24">
        <v>0</v>
      </c>
      <c r="S12" s="24">
        <v>0</v>
      </c>
      <c r="T12" s="24">
        <v>0</v>
      </c>
      <c r="U12" s="24">
        <v>0</v>
      </c>
      <c r="V12" s="24">
        <v>0</v>
      </c>
      <c r="W12" s="24">
        <v>0</v>
      </c>
      <c r="X12" s="24">
        <v>0</v>
      </c>
      <c r="Y12" s="24">
        <v>0</v>
      </c>
      <c r="Z12" s="24">
        <v>0</v>
      </c>
      <c r="AA12" s="24">
        <v>0</v>
      </c>
      <c r="AB12" s="24">
        <v>0</v>
      </c>
      <c r="AC12" s="24">
        <v>0</v>
      </c>
      <c r="AD12" s="24">
        <v>0</v>
      </c>
      <c r="AE12" s="24">
        <v>0</v>
      </c>
      <c r="AF12" s="24">
        <v>0</v>
      </c>
      <c r="AG12" s="24">
        <v>6520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0</v>
      </c>
      <c r="D15" s="25">
        <v>0</v>
      </c>
      <c r="E15" s="25">
        <v>2.0350000000000001</v>
      </c>
      <c r="F15" s="25">
        <v>2.0350000000000001</v>
      </c>
      <c r="G15" s="25">
        <v>2.0350000000000001</v>
      </c>
      <c r="H15" s="25">
        <v>2.0350000000000001</v>
      </c>
      <c r="I15" s="25">
        <v>2.0350000000000001</v>
      </c>
      <c r="J15" s="25">
        <v>2.0350000000000001</v>
      </c>
      <c r="K15" s="25">
        <v>2.0350000000000001</v>
      </c>
      <c r="L15" s="25">
        <v>2.0350000000000001</v>
      </c>
      <c r="M15" s="25">
        <v>2.0350000000000001</v>
      </c>
      <c r="N15" s="25">
        <v>2.0350000000000001</v>
      </c>
      <c r="O15" s="25">
        <v>2.0350000000000001</v>
      </c>
      <c r="P15" s="25">
        <v>2.0350000000000001</v>
      </c>
      <c r="Q15" s="25">
        <v>2.0350000000000001</v>
      </c>
      <c r="R15" s="25">
        <v>0</v>
      </c>
      <c r="S15" s="25">
        <v>0</v>
      </c>
      <c r="T15" s="25">
        <v>0</v>
      </c>
      <c r="U15" s="25">
        <v>0</v>
      </c>
      <c r="V15" s="25">
        <v>0</v>
      </c>
      <c r="W15" s="25">
        <v>0</v>
      </c>
      <c r="X15" s="25">
        <v>0</v>
      </c>
      <c r="Y15" s="25">
        <v>0</v>
      </c>
      <c r="Z15" s="25">
        <v>0</v>
      </c>
      <c r="AA15" s="25">
        <v>0</v>
      </c>
      <c r="AB15" s="25">
        <v>0</v>
      </c>
      <c r="AC15" s="25">
        <v>0</v>
      </c>
      <c r="AD15" s="25">
        <v>0</v>
      </c>
      <c r="AE15" s="25">
        <v>0</v>
      </c>
      <c r="AF15" s="25">
        <v>0</v>
      </c>
      <c r="AG15" s="25">
        <v>2.0350000000000001</v>
      </c>
      <c r="AH15" s="28"/>
    </row>
    <row r="16" spans="1:34" x14ac:dyDescent="0.3">
      <c r="A16" s="5" t="s">
        <v>15</v>
      </c>
      <c r="B16" s="25"/>
      <c r="C16" s="25">
        <v>0</v>
      </c>
      <c r="D16" s="25">
        <v>0</v>
      </c>
      <c r="E16" s="25">
        <v>1.119</v>
      </c>
      <c r="F16" s="25">
        <v>1.119</v>
      </c>
      <c r="G16" s="25">
        <v>1.119</v>
      </c>
      <c r="H16" s="25">
        <v>1.119</v>
      </c>
      <c r="I16" s="25">
        <v>1.119</v>
      </c>
      <c r="J16" s="25">
        <v>1.119</v>
      </c>
      <c r="K16" s="25">
        <v>1.119</v>
      </c>
      <c r="L16" s="25">
        <v>1.119</v>
      </c>
      <c r="M16" s="25">
        <v>1.119</v>
      </c>
      <c r="N16" s="25">
        <v>1.119</v>
      </c>
      <c r="O16" s="25">
        <v>1.119</v>
      </c>
      <c r="P16" s="25">
        <v>1.119</v>
      </c>
      <c r="Q16" s="25">
        <v>1.119</v>
      </c>
      <c r="R16" s="25">
        <v>0</v>
      </c>
      <c r="S16" s="25">
        <v>0</v>
      </c>
      <c r="T16" s="25">
        <v>0</v>
      </c>
      <c r="U16" s="25">
        <v>0</v>
      </c>
      <c r="V16" s="25">
        <v>0</v>
      </c>
      <c r="W16" s="25">
        <v>0</v>
      </c>
      <c r="X16" s="25">
        <v>0</v>
      </c>
      <c r="Y16" s="25">
        <v>0</v>
      </c>
      <c r="Z16" s="25">
        <v>0</v>
      </c>
      <c r="AA16" s="25">
        <v>0</v>
      </c>
      <c r="AB16" s="25">
        <v>0</v>
      </c>
      <c r="AC16" s="25">
        <v>0</v>
      </c>
      <c r="AD16" s="25">
        <v>0</v>
      </c>
      <c r="AE16" s="25">
        <v>0</v>
      </c>
      <c r="AF16" s="25">
        <v>0</v>
      </c>
      <c r="AG16" s="25">
        <v>1.119</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0</v>
      </c>
      <c r="D19" s="22">
        <v>0</v>
      </c>
      <c r="E19" s="22">
        <v>903.52</v>
      </c>
      <c r="F19" s="22">
        <v>8408.56</v>
      </c>
      <c r="G19" s="22">
        <v>16727.599999999999</v>
      </c>
      <c r="H19" s="22">
        <v>21245.200000000001</v>
      </c>
      <c r="I19" s="22">
        <v>26719.4</v>
      </c>
      <c r="J19" s="22">
        <v>26719.4</v>
      </c>
      <c r="K19" s="22">
        <v>26719.4</v>
      </c>
      <c r="L19" s="22">
        <v>26719.4</v>
      </c>
      <c r="M19" s="22">
        <v>26719.4</v>
      </c>
      <c r="N19" s="22">
        <v>26719.4</v>
      </c>
      <c r="O19" s="22">
        <v>26719.4</v>
      </c>
      <c r="P19" s="22">
        <v>20797.599999999999</v>
      </c>
      <c r="Q19" s="22">
        <v>20797.599999999999</v>
      </c>
      <c r="R19" s="22">
        <v>0</v>
      </c>
      <c r="S19" s="22">
        <v>0</v>
      </c>
      <c r="T19" s="22">
        <v>0</v>
      </c>
      <c r="U19" s="22">
        <v>0</v>
      </c>
      <c r="V19" s="22">
        <v>0</v>
      </c>
      <c r="W19" s="22">
        <v>0</v>
      </c>
      <c r="X19" s="22">
        <v>0</v>
      </c>
      <c r="Y19" s="22">
        <v>0</v>
      </c>
      <c r="Z19" s="22">
        <v>0</v>
      </c>
      <c r="AA19" s="22">
        <v>0</v>
      </c>
      <c r="AB19" s="22">
        <v>0</v>
      </c>
      <c r="AC19" s="22">
        <v>0</v>
      </c>
      <c r="AD19" s="22">
        <v>0</v>
      </c>
      <c r="AE19" s="22">
        <v>0</v>
      </c>
      <c r="AF19" s="22">
        <v>0</v>
      </c>
      <c r="AG19" s="22">
        <v>275915.88</v>
      </c>
      <c r="AH19" s="28"/>
    </row>
    <row r="20" spans="1:34" x14ac:dyDescent="0.3">
      <c r="A20" s="3" t="s">
        <v>11</v>
      </c>
      <c r="B20" s="26">
        <v>-5993.73</v>
      </c>
      <c r="C20" s="26">
        <v>-3260.32</v>
      </c>
      <c r="D20" s="26">
        <v>-4078.96</v>
      </c>
      <c r="E20" s="26">
        <v>-3470.32</v>
      </c>
      <c r="F20" s="26">
        <v>4276.7</v>
      </c>
      <c r="G20" s="26">
        <v>12361.17</v>
      </c>
      <c r="H20" s="26">
        <v>14834.38</v>
      </c>
      <c r="I20" s="26">
        <v>20541.84</v>
      </c>
      <c r="J20" s="26">
        <v>20541.84</v>
      </c>
      <c r="K20" s="26">
        <v>20541.84</v>
      </c>
      <c r="L20" s="26">
        <v>20541.84</v>
      </c>
      <c r="M20" s="26">
        <v>20541.84</v>
      </c>
      <c r="N20" s="26">
        <v>20541.84</v>
      </c>
      <c r="O20" s="26">
        <v>20541.84</v>
      </c>
      <c r="P20" s="26">
        <v>15145.04</v>
      </c>
      <c r="Q20" s="26">
        <v>15145.04</v>
      </c>
      <c r="R20" s="26">
        <v>0</v>
      </c>
      <c r="S20" s="26">
        <v>0</v>
      </c>
      <c r="T20" s="26">
        <v>0</v>
      </c>
      <c r="U20" s="26">
        <v>0</v>
      </c>
      <c r="V20" s="26">
        <v>0</v>
      </c>
      <c r="W20" s="26">
        <v>0</v>
      </c>
      <c r="X20" s="26">
        <v>0</v>
      </c>
      <c r="Y20" s="26">
        <v>0</v>
      </c>
      <c r="Z20" s="26">
        <v>0</v>
      </c>
      <c r="AA20" s="26">
        <v>0</v>
      </c>
      <c r="AB20" s="26">
        <v>0</v>
      </c>
      <c r="AC20" s="26">
        <v>0</v>
      </c>
      <c r="AD20" s="26">
        <v>0</v>
      </c>
      <c r="AE20" s="26">
        <v>0</v>
      </c>
      <c r="AF20" s="26">
        <v>0</v>
      </c>
      <c r="AG20" s="26">
        <v>188751.89</v>
      </c>
      <c r="AH20" s="31"/>
    </row>
    <row r="21" spans="1:34" x14ac:dyDescent="0.3">
      <c r="J21" s="19"/>
      <c r="AG21" s="88">
        <v>2.1654800140047015</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2280</v>
      </c>
      <c r="D121" s="70">
        <v>1500</v>
      </c>
      <c r="E121" s="70">
        <v>1518</v>
      </c>
      <c r="F121" s="70">
        <v>1534</v>
      </c>
      <c r="G121" s="70">
        <v>1770</v>
      </c>
      <c r="H121" s="95">
        <v>2310</v>
      </c>
      <c r="I121" s="70">
        <v>2240</v>
      </c>
      <c r="J121" s="70">
        <v>2240</v>
      </c>
      <c r="K121" s="70">
        <v>2240</v>
      </c>
      <c r="L121" s="70">
        <v>2240</v>
      </c>
      <c r="M121" s="70">
        <v>2240</v>
      </c>
      <c r="N121" s="70">
        <v>2240</v>
      </c>
      <c r="O121" s="70">
        <v>2240</v>
      </c>
      <c r="P121" s="70">
        <v>1940</v>
      </c>
      <c r="Q121" s="70">
        <v>1940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30472</v>
      </c>
      <c r="AH121" s="71">
        <v>0.60620287663874906</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2459.5</v>
      </c>
      <c r="D122" s="70">
        <v>907.75</v>
      </c>
      <c r="E122" s="70">
        <v>1056</v>
      </c>
      <c r="F122" s="70">
        <v>903.5</v>
      </c>
      <c r="G122" s="70">
        <v>803</v>
      </c>
      <c r="H122" s="95">
        <v>1425.25</v>
      </c>
      <c r="I122" s="70">
        <v>1360</v>
      </c>
      <c r="J122" s="70">
        <v>1360</v>
      </c>
      <c r="K122" s="70">
        <v>1360</v>
      </c>
      <c r="L122" s="70">
        <v>1360</v>
      </c>
      <c r="M122" s="70">
        <v>1360</v>
      </c>
      <c r="N122" s="70">
        <v>1360</v>
      </c>
      <c r="O122" s="70">
        <v>1360</v>
      </c>
      <c r="P122" s="70">
        <v>1360</v>
      </c>
      <c r="Q122" s="70">
        <v>1360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19795</v>
      </c>
      <c r="AH122" s="71">
        <v>0.39379712336125094</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4739.5</v>
      </c>
      <c r="D123" s="70">
        <v>2407.75</v>
      </c>
      <c r="E123" s="70">
        <v>2574</v>
      </c>
      <c r="F123" s="70">
        <v>2437.5</v>
      </c>
      <c r="G123" s="70">
        <v>2573</v>
      </c>
      <c r="H123" s="95">
        <v>3735.25</v>
      </c>
      <c r="I123" s="70">
        <v>3600</v>
      </c>
      <c r="J123" s="70">
        <v>3600</v>
      </c>
      <c r="K123" s="70">
        <v>3600</v>
      </c>
      <c r="L123" s="70">
        <v>3600</v>
      </c>
      <c r="M123" s="70">
        <v>3600</v>
      </c>
      <c r="N123" s="70">
        <v>3600</v>
      </c>
      <c r="O123" s="70">
        <v>3600</v>
      </c>
      <c r="P123" s="70">
        <v>3300</v>
      </c>
      <c r="Q123" s="70">
        <v>3300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50267</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0</v>
      </c>
      <c r="D125" s="73">
        <v>0</v>
      </c>
      <c r="E125" s="73">
        <v>400</v>
      </c>
      <c r="F125" s="73">
        <v>4000</v>
      </c>
      <c r="G125" s="73">
        <v>12800</v>
      </c>
      <c r="H125" s="96">
        <v>12800</v>
      </c>
      <c r="I125" s="73">
        <v>12800</v>
      </c>
      <c r="J125" s="73">
        <v>12800</v>
      </c>
      <c r="K125" s="73">
        <v>12800</v>
      </c>
      <c r="L125" s="73">
        <v>12800</v>
      </c>
      <c r="M125" s="73">
        <v>12800</v>
      </c>
      <c r="N125" s="73">
        <v>12800</v>
      </c>
      <c r="O125" s="73">
        <v>12800</v>
      </c>
      <c r="P125" s="73">
        <v>10000</v>
      </c>
      <c r="Q125" s="73">
        <v>10000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139600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80</v>
      </c>
      <c r="F126" s="73">
        <v>240</v>
      </c>
      <c r="G126" s="73">
        <v>600</v>
      </c>
      <c r="H126" s="73">
        <v>600</v>
      </c>
      <c r="I126" s="73">
        <v>600</v>
      </c>
      <c r="J126" s="73">
        <v>600</v>
      </c>
      <c r="K126" s="73">
        <v>600</v>
      </c>
      <c r="L126" s="73">
        <v>600</v>
      </c>
      <c r="M126" s="73">
        <v>600</v>
      </c>
      <c r="N126" s="73">
        <v>600</v>
      </c>
      <c r="O126" s="73">
        <v>600</v>
      </c>
      <c r="P126" s="73">
        <v>400</v>
      </c>
      <c r="Q126" s="73">
        <v>400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6520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1</v>
      </c>
      <c r="D129" s="74">
        <v>1</v>
      </c>
      <c r="E129" s="74">
        <v>1</v>
      </c>
      <c r="F129" s="74">
        <v>1</v>
      </c>
      <c r="G129" s="74">
        <v>1</v>
      </c>
      <c r="H129" s="97">
        <v>1</v>
      </c>
      <c r="I129" s="74">
        <v>1</v>
      </c>
      <c r="J129" s="74">
        <v>1</v>
      </c>
      <c r="K129" s="74">
        <v>1</v>
      </c>
      <c r="L129" s="74">
        <v>1</v>
      </c>
      <c r="M129" s="74">
        <v>1</v>
      </c>
      <c r="N129" s="74">
        <v>1</v>
      </c>
      <c r="O129" s="74">
        <v>1</v>
      </c>
      <c r="P129" s="74">
        <v>1</v>
      </c>
      <c r="Q129" s="74">
        <v>1</v>
      </c>
      <c r="R129" s="74">
        <v>1</v>
      </c>
      <c r="S129" s="74">
        <v>1</v>
      </c>
      <c r="T129" s="74">
        <v>1</v>
      </c>
      <c r="U129" s="74">
        <v>1</v>
      </c>
      <c r="V129" s="74">
        <v>1</v>
      </c>
      <c r="W129" s="74">
        <v>1</v>
      </c>
      <c r="X129" s="74">
        <v>1</v>
      </c>
      <c r="Y129" s="74">
        <v>1</v>
      </c>
      <c r="Z129" s="74">
        <v>1</v>
      </c>
      <c r="AA129" s="74">
        <v>1</v>
      </c>
      <c r="AB129" s="74">
        <v>1</v>
      </c>
      <c r="AC129" s="74">
        <v>1</v>
      </c>
      <c r="AD129" s="74">
        <v>1</v>
      </c>
      <c r="AE129" s="74">
        <v>1</v>
      </c>
      <c r="AF129" s="74">
        <v>1</v>
      </c>
      <c r="AG129" s="74">
        <v>1</v>
      </c>
      <c r="AH129" s="63"/>
    </row>
    <row r="130" spans="1:40" s="21" customFormat="1" x14ac:dyDescent="0.3">
      <c r="A130" s="68" t="s">
        <v>15</v>
      </c>
      <c r="B130" s="74"/>
      <c r="C130" s="74">
        <v>0.55000000000000004</v>
      </c>
      <c r="D130" s="74">
        <v>0.55000000000000004</v>
      </c>
      <c r="E130" s="74">
        <v>0.55000000000000004</v>
      </c>
      <c r="F130" s="74">
        <v>0.55000000000000004</v>
      </c>
      <c r="G130" s="74">
        <v>0.55000000000000004</v>
      </c>
      <c r="H130" s="74">
        <v>0.55000000000000004</v>
      </c>
      <c r="I130" s="74">
        <v>0.55000000000000004</v>
      </c>
      <c r="J130" s="74">
        <v>0.55000000000000004</v>
      </c>
      <c r="K130" s="74">
        <v>0.55000000000000004</v>
      </c>
      <c r="L130" s="74">
        <v>0.55000000000000004</v>
      </c>
      <c r="M130" s="74">
        <v>0.55000000000000004</v>
      </c>
      <c r="N130" s="74">
        <v>0.55000000000000004</v>
      </c>
      <c r="O130" s="74">
        <v>0.55000000000000004</v>
      </c>
      <c r="P130" s="74">
        <v>0.55000000000000004</v>
      </c>
      <c r="Q130" s="74">
        <v>0.55000000000000004</v>
      </c>
      <c r="R130" s="74">
        <v>0.55000000000000004</v>
      </c>
      <c r="S130" s="74">
        <v>0.55000000000000004</v>
      </c>
      <c r="T130" s="74">
        <v>0.55000000000000004</v>
      </c>
      <c r="U130" s="74">
        <v>0.55000000000000004</v>
      </c>
      <c r="V130" s="74">
        <v>0.55000000000000004</v>
      </c>
      <c r="W130" s="74">
        <v>0.55000000000000004</v>
      </c>
      <c r="X130" s="74">
        <v>0.55000000000000004</v>
      </c>
      <c r="Y130" s="74">
        <v>0.55000000000000004</v>
      </c>
      <c r="Z130" s="74">
        <v>0.55000000000000004</v>
      </c>
      <c r="AA130" s="74">
        <v>0.55000000000000004</v>
      </c>
      <c r="AB130" s="74">
        <v>0.55000000000000004</v>
      </c>
      <c r="AC130" s="74">
        <v>0.55000000000000004</v>
      </c>
      <c r="AD130" s="74">
        <v>0.55000000000000004</v>
      </c>
      <c r="AE130" s="74">
        <v>0.55000000000000004</v>
      </c>
      <c r="AF130" s="74">
        <v>0.55000000000000004</v>
      </c>
      <c r="AG130" s="74">
        <v>0.55000000000000004</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0</v>
      </c>
      <c r="D133" s="70">
        <v>0</v>
      </c>
      <c r="E133" s="70">
        <v>444</v>
      </c>
      <c r="F133" s="70">
        <v>4132</v>
      </c>
      <c r="G133" s="70">
        <v>8220</v>
      </c>
      <c r="H133" s="95">
        <v>10440</v>
      </c>
      <c r="I133" s="70">
        <v>13130</v>
      </c>
      <c r="J133" s="70">
        <v>13130</v>
      </c>
      <c r="K133" s="70">
        <v>13130</v>
      </c>
      <c r="L133" s="70">
        <v>13130</v>
      </c>
      <c r="M133" s="70">
        <v>13130</v>
      </c>
      <c r="N133" s="70">
        <v>13130</v>
      </c>
      <c r="O133" s="70">
        <v>13130</v>
      </c>
      <c r="P133" s="70">
        <v>10220</v>
      </c>
      <c r="Q133" s="70">
        <v>10220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135586</v>
      </c>
      <c r="AH133" s="63"/>
    </row>
    <row r="134" spans="1:40" s="21" customFormat="1" x14ac:dyDescent="0.3">
      <c r="A134" s="66" t="s">
        <v>11</v>
      </c>
      <c r="B134" s="70"/>
      <c r="C134" s="70">
        <v>-4739.5</v>
      </c>
      <c r="D134" s="70">
        <v>-2407.75</v>
      </c>
      <c r="E134" s="70">
        <v>-2130</v>
      </c>
      <c r="F134" s="70">
        <v>1694.5</v>
      </c>
      <c r="G134" s="70">
        <v>5647</v>
      </c>
      <c r="H134" s="95">
        <v>6704.75</v>
      </c>
      <c r="I134" s="70">
        <v>9530</v>
      </c>
      <c r="J134" s="70">
        <v>9530</v>
      </c>
      <c r="K134" s="70">
        <v>9530</v>
      </c>
      <c r="L134" s="70">
        <v>9530</v>
      </c>
      <c r="M134" s="70">
        <v>9530</v>
      </c>
      <c r="N134" s="70">
        <v>9530</v>
      </c>
      <c r="O134" s="70">
        <v>9530</v>
      </c>
      <c r="P134" s="70">
        <v>6920</v>
      </c>
      <c r="Q134" s="70">
        <v>6920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85319</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4710000</v>
      </c>
      <c r="J5" t="s">
        <v>4</v>
      </c>
      <c r="K5" s="1">
        <v>952000</v>
      </c>
      <c r="S5" s="120"/>
      <c r="T5" s="120"/>
      <c r="U5" s="120"/>
      <c r="V5" s="120"/>
      <c r="W5" s="120"/>
      <c r="X5" s="120"/>
      <c r="Y5" s="120"/>
      <c r="Z5" s="120"/>
    </row>
    <row r="6" spans="1:27" x14ac:dyDescent="0.35">
      <c r="A6" t="s">
        <v>8</v>
      </c>
      <c r="B6" s="1">
        <v>2220000</v>
      </c>
      <c r="J6" t="s">
        <v>8</v>
      </c>
      <c r="K6" s="1">
        <v>2170000</v>
      </c>
      <c r="S6" s="120"/>
      <c r="T6" s="120"/>
      <c r="U6" s="120"/>
      <c r="V6" s="120"/>
      <c r="W6" s="120"/>
      <c r="X6" s="120"/>
      <c r="Y6" s="120"/>
      <c r="Z6" s="120"/>
      <c r="AA6" s="18"/>
    </row>
    <row r="7" spans="1:27" x14ac:dyDescent="0.35">
      <c r="A7" t="s">
        <v>9</v>
      </c>
      <c r="B7" s="1">
        <v>13852000</v>
      </c>
      <c r="J7" t="s">
        <v>9</v>
      </c>
      <c r="K7" s="1">
        <v>0</v>
      </c>
      <c r="S7" s="120"/>
      <c r="T7" s="120"/>
      <c r="U7" s="120"/>
      <c r="V7" s="120"/>
      <c r="W7" s="120"/>
      <c r="X7" s="120"/>
      <c r="Y7" s="120"/>
      <c r="Z7" s="120"/>
      <c r="AA7" s="18"/>
    </row>
    <row r="8" spans="1:27" x14ac:dyDescent="0.35">
      <c r="A8" t="s">
        <v>7</v>
      </c>
      <c r="B8" s="1">
        <v>1500000</v>
      </c>
      <c r="J8" t="s">
        <v>7</v>
      </c>
      <c r="K8" s="1">
        <v>14295000</v>
      </c>
      <c r="S8" s="120"/>
      <c r="T8" s="120"/>
      <c r="U8" s="120"/>
      <c r="V8" s="120"/>
      <c r="W8" s="120"/>
      <c r="X8" s="120"/>
      <c r="Y8" s="120"/>
      <c r="Z8" s="120"/>
    </row>
    <row r="9" spans="1:27" x14ac:dyDescent="0.35">
      <c r="A9" t="s">
        <v>3</v>
      </c>
      <c r="B9" s="1">
        <v>780000</v>
      </c>
      <c r="J9" t="s">
        <v>3</v>
      </c>
      <c r="K9" s="1">
        <v>2378000</v>
      </c>
      <c r="S9" s="120"/>
      <c r="T9" s="120"/>
      <c r="U9" s="120"/>
      <c r="V9" s="120"/>
      <c r="W9" s="120"/>
      <c r="X9" s="120"/>
      <c r="Y9" s="120"/>
      <c r="Z9" s="120"/>
    </row>
    <row r="10" spans="1:27" x14ac:dyDescent="0.35">
      <c r="A10" t="s">
        <v>6</v>
      </c>
      <c r="B10" s="1">
        <v>0</v>
      </c>
      <c r="J10" t="s">
        <v>6</v>
      </c>
      <c r="K10" s="1">
        <v>0</v>
      </c>
      <c r="S10" s="120"/>
      <c r="T10" s="120"/>
      <c r="U10" s="120"/>
      <c r="V10" s="120"/>
      <c r="W10" s="120"/>
      <c r="X10" s="120"/>
      <c r="Y10" s="120"/>
      <c r="Z10" s="120"/>
    </row>
    <row r="11" spans="1:27" x14ac:dyDescent="0.35">
      <c r="A11" t="s">
        <v>5</v>
      </c>
      <c r="B11" s="1">
        <v>4380000</v>
      </c>
      <c r="J11" t="s">
        <v>5</v>
      </c>
      <c r="K11" s="1">
        <v>0</v>
      </c>
      <c r="S11" s="120"/>
      <c r="T11" s="120"/>
      <c r="U11" s="120"/>
      <c r="V11" s="120"/>
      <c r="W11" s="120"/>
      <c r="X11" s="120"/>
      <c r="Y11" s="120"/>
      <c r="Z11" s="120"/>
    </row>
    <row r="12" spans="1:27" x14ac:dyDescent="0.35">
      <c r="A12" t="s">
        <v>59</v>
      </c>
      <c r="B12" s="1">
        <v>3030000</v>
      </c>
      <c r="J12" t="s">
        <v>59</v>
      </c>
      <c r="K12" s="1">
        <v>0</v>
      </c>
    </row>
    <row r="13" spans="1:27" x14ac:dyDescent="0.35">
      <c r="A13" t="s">
        <v>10</v>
      </c>
      <c r="B13" s="1">
        <v>0</v>
      </c>
      <c r="J13" t="s">
        <v>10</v>
      </c>
      <c r="K13" s="1">
        <v>0</v>
      </c>
    </row>
    <row r="14" spans="1:27" x14ac:dyDescent="0.35">
      <c r="A14" t="s">
        <v>63</v>
      </c>
      <c r="B14" s="1">
        <v>0</v>
      </c>
      <c r="J14" t="s">
        <v>63</v>
      </c>
      <c r="K14" s="1">
        <v>0</v>
      </c>
    </row>
    <row r="15" spans="1:27" x14ac:dyDescent="0.35">
      <c r="A15" s="12" t="s">
        <v>64</v>
      </c>
      <c r="B15" s="13">
        <v>30472000</v>
      </c>
      <c r="J15" s="12" t="s">
        <v>64</v>
      </c>
      <c r="K15" s="13">
        <v>19795000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8264794</v>
      </c>
      <c r="J22" t="s">
        <v>4</v>
      </c>
      <c r="K22" s="1">
        <v>1251064</v>
      </c>
      <c r="S22" s="120"/>
      <c r="T22" s="120"/>
      <c r="U22" s="120"/>
      <c r="V22" s="120"/>
      <c r="W22" s="120"/>
      <c r="X22" s="120"/>
      <c r="Y22" s="120"/>
      <c r="Z22" s="120"/>
    </row>
    <row r="23" spans="1:26" x14ac:dyDescent="0.35">
      <c r="A23" t="s">
        <v>8</v>
      </c>
      <c r="B23" s="1">
        <v>3895508</v>
      </c>
      <c r="J23" t="s">
        <v>8</v>
      </c>
      <c r="K23" s="1">
        <v>2679511</v>
      </c>
      <c r="S23" s="120"/>
      <c r="T23" s="120"/>
      <c r="U23" s="120"/>
      <c r="V23" s="120"/>
      <c r="W23" s="120"/>
      <c r="X23" s="120"/>
      <c r="Y23" s="120"/>
      <c r="Z23" s="120"/>
    </row>
    <row r="24" spans="1:26" ht="14.5" customHeight="1" x14ac:dyDescent="0.35">
      <c r="A24" t="s">
        <v>9</v>
      </c>
      <c r="B24" s="1">
        <v>24241000</v>
      </c>
      <c r="J24" t="s">
        <v>9</v>
      </c>
      <c r="K24" s="1">
        <v>0</v>
      </c>
      <c r="S24" s="120"/>
      <c r="T24" s="120"/>
      <c r="U24" s="120"/>
      <c r="V24" s="120"/>
      <c r="W24" s="120"/>
      <c r="X24" s="120"/>
      <c r="Y24" s="120"/>
      <c r="Z24" s="120"/>
    </row>
    <row r="25" spans="1:26" x14ac:dyDescent="0.35">
      <c r="A25" t="s">
        <v>7</v>
      </c>
      <c r="B25" s="1">
        <v>2632100</v>
      </c>
      <c r="J25" t="s">
        <v>7</v>
      </c>
      <c r="K25" s="1">
        <v>24629145</v>
      </c>
      <c r="S25" s="120"/>
      <c r="T25" s="120"/>
      <c r="U25" s="120"/>
      <c r="V25" s="120"/>
      <c r="W25" s="120"/>
      <c r="X25" s="120"/>
      <c r="Y25" s="120"/>
      <c r="Z25" s="120"/>
    </row>
    <row r="26" spans="1:26" ht="14.5" customHeight="1" x14ac:dyDescent="0.35">
      <c r="A26" t="s">
        <v>3</v>
      </c>
      <c r="B26" s="1">
        <v>1368692</v>
      </c>
      <c r="J26" t="s">
        <v>3</v>
      </c>
      <c r="K26" s="1">
        <v>5199605.7005744204</v>
      </c>
      <c r="S26" s="120"/>
      <c r="T26" s="120"/>
      <c r="U26" s="120"/>
      <c r="V26" s="120"/>
      <c r="W26" s="120"/>
      <c r="X26" s="120"/>
      <c r="Y26" s="120"/>
      <c r="Z26" s="120"/>
    </row>
    <row r="27" spans="1:26" x14ac:dyDescent="0.35">
      <c r="A27" t="s">
        <v>6</v>
      </c>
      <c r="B27" s="1">
        <v>0</v>
      </c>
      <c r="J27" t="s">
        <v>6</v>
      </c>
      <c r="K27" s="1">
        <v>0</v>
      </c>
      <c r="S27" s="120"/>
      <c r="T27" s="120"/>
      <c r="U27" s="120"/>
      <c r="V27" s="120"/>
      <c r="W27" s="120"/>
      <c r="X27" s="120"/>
      <c r="Y27" s="120"/>
      <c r="Z27" s="120"/>
    </row>
    <row r="28" spans="1:26" x14ac:dyDescent="0.35">
      <c r="A28" t="s">
        <v>5</v>
      </c>
      <c r="B28" s="1">
        <v>7685732</v>
      </c>
      <c r="J28" t="s">
        <v>5</v>
      </c>
      <c r="K28" s="1">
        <v>0</v>
      </c>
      <c r="S28" s="120"/>
      <c r="T28" s="120"/>
      <c r="U28" s="120"/>
      <c r="V28" s="120"/>
      <c r="W28" s="120"/>
      <c r="X28" s="120"/>
      <c r="Y28" s="120"/>
      <c r="Z28" s="120"/>
    </row>
    <row r="29" spans="1:26" x14ac:dyDescent="0.35">
      <c r="A29" t="s">
        <v>59</v>
      </c>
      <c r="B29" s="1">
        <v>5316842</v>
      </c>
      <c r="J29" t="s">
        <v>59</v>
      </c>
      <c r="K29" s="1">
        <v>0</v>
      </c>
    </row>
    <row r="30" spans="1:26" x14ac:dyDescent="0.35">
      <c r="A30" t="s">
        <v>10</v>
      </c>
      <c r="B30" s="1">
        <v>0</v>
      </c>
      <c r="J30" t="s">
        <v>10</v>
      </c>
      <c r="K30" s="1">
        <v>0</v>
      </c>
    </row>
    <row r="31" spans="1:26" x14ac:dyDescent="0.35">
      <c r="A31" t="s">
        <v>63</v>
      </c>
      <c r="B31" s="1">
        <v>0</v>
      </c>
      <c r="J31" t="s">
        <v>63</v>
      </c>
      <c r="K31" s="1">
        <v>0</v>
      </c>
    </row>
    <row r="32" spans="1:26" x14ac:dyDescent="0.35">
      <c r="A32" s="12" t="s">
        <v>64</v>
      </c>
      <c r="B32" s="13">
        <v>53404668</v>
      </c>
      <c r="J32" s="12" t="s">
        <v>64</v>
      </c>
      <c r="K32" s="13">
        <v>33759325.70057442</v>
      </c>
    </row>
    <row r="35" spans="1:15" x14ac:dyDescent="0.35">
      <c r="B35" t="s">
        <v>66</v>
      </c>
      <c r="C35" t="s">
        <v>67</v>
      </c>
      <c r="D35" t="s">
        <v>23</v>
      </c>
      <c r="H35" t="s">
        <v>67</v>
      </c>
      <c r="I35" t="s">
        <v>23</v>
      </c>
    </row>
    <row r="36" spans="1:15" x14ac:dyDescent="0.35">
      <c r="A36" t="s">
        <v>106</v>
      </c>
      <c r="B36" s="14">
        <v>50267000</v>
      </c>
      <c r="C36" s="14">
        <v>30472000</v>
      </c>
      <c r="D36" s="14">
        <v>19795000</v>
      </c>
      <c r="G36" t="s">
        <v>106</v>
      </c>
      <c r="H36" s="15">
        <v>0.60620287663874906</v>
      </c>
      <c r="I36" s="15">
        <v>0.39379712336125094</v>
      </c>
    </row>
    <row r="37" spans="1:15" x14ac:dyDescent="0.35">
      <c r="A37" t="s">
        <v>105</v>
      </c>
      <c r="B37" s="14">
        <v>87163993.700574428</v>
      </c>
      <c r="C37" s="14">
        <v>53404668</v>
      </c>
      <c r="D37" s="14">
        <v>33759325.70057442</v>
      </c>
      <c r="G37" t="s">
        <v>105</v>
      </c>
      <c r="H37" s="15">
        <v>0.61269184364653606</v>
      </c>
      <c r="I37" s="15">
        <v>0.38730815635346388</v>
      </c>
    </row>
    <row r="38" spans="1:15" x14ac:dyDescent="0.35">
      <c r="O38" s="17">
        <v>20255595420344.652</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629.25</v>
      </c>
      <c r="J11" s="19"/>
      <c r="K11" s="19"/>
      <c r="L11" s="19"/>
      <c r="M11" s="19"/>
      <c r="N11" s="19"/>
      <c r="O11" s="19"/>
      <c r="P11" s="19"/>
    </row>
    <row r="12" spans="1:16" ht="14.5" customHeight="1" thickBot="1" x14ac:dyDescent="0.35">
      <c r="A12" s="19"/>
      <c r="B12" s="19"/>
      <c r="C12" s="19"/>
      <c r="D12" s="19"/>
      <c r="E12" s="19"/>
      <c r="F12" s="19"/>
      <c r="G12" s="44" t="s">
        <v>72</v>
      </c>
      <c r="H12" s="45" t="s">
        <v>73</v>
      </c>
      <c r="I12" s="46">
        <v>5993730</v>
      </c>
      <c r="J12" s="19"/>
      <c r="K12" s="19"/>
      <c r="L12" s="19"/>
      <c r="M12" s="19"/>
      <c r="N12" s="19"/>
      <c r="O12" s="19"/>
      <c r="P12" s="19"/>
    </row>
    <row r="13" spans="1:16" ht="14.5" customHeight="1" thickBot="1" x14ac:dyDescent="0.35">
      <c r="A13" s="19"/>
      <c r="B13" s="19"/>
      <c r="C13" s="19"/>
      <c r="D13" s="19"/>
      <c r="E13" s="19"/>
      <c r="F13" s="19"/>
      <c r="G13" s="44" t="s">
        <v>74</v>
      </c>
      <c r="H13" s="45" t="s">
        <v>73</v>
      </c>
      <c r="I13" s="46">
        <v>27261245</v>
      </c>
      <c r="J13" s="19"/>
      <c r="K13" s="19"/>
      <c r="L13" s="19"/>
      <c r="M13" s="19"/>
      <c r="N13" s="19"/>
      <c r="O13" s="19"/>
      <c r="P13" s="19"/>
    </row>
    <row r="14" spans="1:16" ht="14.5" customHeight="1" thickBot="1" x14ac:dyDescent="0.35">
      <c r="A14" s="19"/>
      <c r="B14" s="19"/>
      <c r="C14" s="19"/>
      <c r="D14" s="19"/>
      <c r="E14" s="19"/>
      <c r="F14" s="19"/>
      <c r="G14" s="44" t="s">
        <v>75</v>
      </c>
      <c r="H14" s="45" t="s">
        <v>76</v>
      </c>
      <c r="I14" s="47">
        <v>138.52000000000001</v>
      </c>
      <c r="J14" s="19"/>
      <c r="K14" s="19"/>
      <c r="L14" s="19"/>
      <c r="M14" s="19"/>
      <c r="N14" s="19"/>
      <c r="O14" s="19"/>
      <c r="P14" s="19"/>
    </row>
    <row r="15" spans="1:16" ht="14.5" customHeight="1" thickBot="1" x14ac:dyDescent="0.35">
      <c r="A15" s="19"/>
      <c r="B15" s="19"/>
      <c r="C15" s="19"/>
      <c r="D15" s="19"/>
      <c r="E15" s="19"/>
      <c r="F15" s="19"/>
      <c r="G15" s="44" t="s">
        <v>77</v>
      </c>
      <c r="H15" s="45" t="s">
        <v>60</v>
      </c>
      <c r="I15" s="48">
        <v>216.54800140047016</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1.493913586485706</v>
      </c>
      <c r="F40" s="78">
        <v>1.593507825584753</v>
      </c>
      <c r="G40" s="78">
        <v>1.6931020646838002</v>
      </c>
      <c r="H40" s="78">
        <v>1.7926963037828472</v>
      </c>
      <c r="I40" s="78">
        <v>1.8922905428818941</v>
      </c>
      <c r="J40" s="54">
        <v>1.9918847819809413</v>
      </c>
      <c r="K40" s="78">
        <v>2.0914790210799885</v>
      </c>
      <c r="L40" s="78">
        <v>2.1910732601790355</v>
      </c>
      <c r="M40" s="78">
        <v>2.2906674992780824</v>
      </c>
      <c r="N40" s="78">
        <v>2.3902617383771299</v>
      </c>
      <c r="O40" s="78">
        <v>2.4898559774761768</v>
      </c>
      <c r="P40" s="19"/>
    </row>
    <row r="41" spans="1:16" x14ac:dyDescent="0.3">
      <c r="A41" s="19"/>
      <c r="B41" s="19"/>
      <c r="C41" s="55">
        <v>-0.2</v>
      </c>
      <c r="D41" s="56">
        <v>80535.528000000006</v>
      </c>
      <c r="E41" s="90">
        <v>0.38030761870813845</v>
      </c>
      <c r="F41" s="90">
        <v>0.47232812662201429</v>
      </c>
      <c r="G41" s="90">
        <v>0.56434863453589035</v>
      </c>
      <c r="H41" s="90">
        <v>0.65636914244976619</v>
      </c>
      <c r="I41" s="90">
        <v>0.74838965036364202</v>
      </c>
      <c r="J41" s="90">
        <v>0.84041015827751808</v>
      </c>
      <c r="K41" s="90">
        <v>0.93243066619139414</v>
      </c>
      <c r="L41" s="90">
        <v>1.0244511741052698</v>
      </c>
      <c r="M41" s="90">
        <v>1.1164716820191458</v>
      </c>
      <c r="N41" s="90">
        <v>1.2084921899330219</v>
      </c>
      <c r="O41" s="90">
        <v>1.3005126978468975</v>
      </c>
      <c r="P41" s="19"/>
    </row>
    <row r="42" spans="1:16" x14ac:dyDescent="0.3">
      <c r="A42" s="19"/>
      <c r="B42" s="19"/>
      <c r="C42" s="55">
        <v>-0.15</v>
      </c>
      <c r="D42" s="56">
        <v>100669.41</v>
      </c>
      <c r="E42" s="90">
        <v>0.72538452338517301</v>
      </c>
      <c r="F42" s="90">
        <v>0.84041015827751808</v>
      </c>
      <c r="G42" s="90">
        <v>0.95543579316986271</v>
      </c>
      <c r="H42" s="90">
        <v>1.0704614280622078</v>
      </c>
      <c r="I42" s="90">
        <v>1.1854870629545524</v>
      </c>
      <c r="J42" s="90">
        <v>1.3005126978468975</v>
      </c>
      <c r="K42" s="90">
        <v>1.4155383327392426</v>
      </c>
      <c r="L42" s="90">
        <v>1.5305639676315872</v>
      </c>
      <c r="M42" s="90">
        <v>1.6455896025239318</v>
      </c>
      <c r="N42" s="90">
        <v>1.7606152374162773</v>
      </c>
      <c r="O42" s="90">
        <v>1.875640872308622</v>
      </c>
      <c r="P42" s="19"/>
    </row>
    <row r="43" spans="1:16" x14ac:dyDescent="0.3">
      <c r="A43" s="19"/>
      <c r="B43" s="19"/>
      <c r="C43" s="55">
        <v>-0.1</v>
      </c>
      <c r="D43" s="56">
        <v>118434.6</v>
      </c>
      <c r="E43" s="90">
        <v>1.0298641451590274</v>
      </c>
      <c r="F43" s="90">
        <v>1.1651884215029624</v>
      </c>
      <c r="G43" s="90">
        <v>1.3005126978468975</v>
      </c>
      <c r="H43" s="90">
        <v>1.4358369741908326</v>
      </c>
      <c r="I43" s="90">
        <v>1.5711612505347676</v>
      </c>
      <c r="J43" s="90">
        <v>1.7064855268787031</v>
      </c>
      <c r="K43" s="90">
        <v>1.8418098032226382</v>
      </c>
      <c r="L43" s="90">
        <v>1.9771340795665733</v>
      </c>
      <c r="M43" s="90">
        <v>2.1124583559105083</v>
      </c>
      <c r="N43" s="90">
        <v>2.2477826322544439</v>
      </c>
      <c r="O43" s="90">
        <v>2.3831069085983789</v>
      </c>
      <c r="P43" s="19"/>
    </row>
    <row r="44" spans="1:16" x14ac:dyDescent="0.3">
      <c r="A44" s="19"/>
      <c r="B44" s="19"/>
      <c r="C44" s="55">
        <v>-0.05</v>
      </c>
      <c r="D44" s="56">
        <v>131594</v>
      </c>
      <c r="E44" s="90">
        <v>1.2554046057322523</v>
      </c>
      <c r="F44" s="90">
        <v>1.405764912781069</v>
      </c>
      <c r="G44" s="90">
        <v>1.5561252198298861</v>
      </c>
      <c r="H44" s="90">
        <v>1.7064855268787027</v>
      </c>
      <c r="I44" s="90">
        <v>1.8568458339275193</v>
      </c>
      <c r="J44" s="90">
        <v>2.0072061409763364</v>
      </c>
      <c r="K44" s="90">
        <v>2.1575664480251531</v>
      </c>
      <c r="L44" s="90">
        <v>2.3079267550739702</v>
      </c>
      <c r="M44" s="90">
        <v>2.4582870621227868</v>
      </c>
      <c r="N44" s="90">
        <v>2.6086473691716039</v>
      </c>
      <c r="O44" s="90">
        <v>2.7590076762204205</v>
      </c>
      <c r="P44" s="19"/>
    </row>
    <row r="45" spans="1:16" x14ac:dyDescent="0.3">
      <c r="A45" s="19"/>
      <c r="B45" s="19"/>
      <c r="C45" s="51" t="s">
        <v>86</v>
      </c>
      <c r="D45" s="57">
        <v>138520</v>
      </c>
      <c r="E45" s="90">
        <v>1.3741101112971079</v>
      </c>
      <c r="F45" s="90">
        <v>1.5323841187169149</v>
      </c>
      <c r="G45" s="90">
        <v>1.690658126136722</v>
      </c>
      <c r="H45" s="90">
        <v>1.848932133556529</v>
      </c>
      <c r="I45" s="90">
        <v>2.0072061409763364</v>
      </c>
      <c r="J45" s="90">
        <v>2.1654801483961439</v>
      </c>
      <c r="K45" s="90">
        <v>2.3237541558159509</v>
      </c>
      <c r="L45" s="90">
        <v>2.4820281632357579</v>
      </c>
      <c r="M45" s="90">
        <v>2.6403021706555649</v>
      </c>
      <c r="N45" s="90">
        <v>2.7985761780753728</v>
      </c>
      <c r="O45" s="90">
        <v>2.9568501854951799</v>
      </c>
      <c r="P45" s="19"/>
    </row>
    <row r="46" spans="1:16" ht="14.5" customHeight="1" x14ac:dyDescent="0.3">
      <c r="A46" s="19"/>
      <c r="B46" s="19"/>
      <c r="C46" s="55">
        <v>0.05</v>
      </c>
      <c r="D46" s="56">
        <v>145446</v>
      </c>
      <c r="E46" s="90">
        <v>1.4928156168619631</v>
      </c>
      <c r="F46" s="90">
        <v>1.6590033246527605</v>
      </c>
      <c r="G46" s="90">
        <v>1.8251910324435583</v>
      </c>
      <c r="H46" s="90">
        <v>1.9913787402343557</v>
      </c>
      <c r="I46" s="90">
        <v>2.1575664480251531</v>
      </c>
      <c r="J46" s="90">
        <v>2.3237541558159509</v>
      </c>
      <c r="K46" s="90">
        <v>2.4899418636067487</v>
      </c>
      <c r="L46" s="90">
        <v>2.6561295713975457</v>
      </c>
      <c r="M46" s="90">
        <v>2.8223172791883435</v>
      </c>
      <c r="N46" s="90">
        <v>2.9885049869791414</v>
      </c>
      <c r="O46" s="90">
        <v>3.1546926947699392</v>
      </c>
      <c r="P46" s="19"/>
    </row>
    <row r="47" spans="1:16" x14ac:dyDescent="0.3">
      <c r="A47" s="19"/>
      <c r="B47" s="19"/>
      <c r="C47" s="55">
        <v>0.1</v>
      </c>
      <c r="D47" s="56">
        <v>159990.6</v>
      </c>
      <c r="E47" s="90">
        <v>1.7420971785481596</v>
      </c>
      <c r="F47" s="90">
        <v>1.9249036571180369</v>
      </c>
      <c r="G47" s="90">
        <v>2.1077101356879142</v>
      </c>
      <c r="H47" s="90">
        <v>2.2905166142577911</v>
      </c>
      <c r="I47" s="90">
        <v>2.4733230928276684</v>
      </c>
      <c r="J47" s="90">
        <v>2.6561295713975457</v>
      </c>
      <c r="K47" s="90">
        <v>2.8389360499674234</v>
      </c>
      <c r="L47" s="90">
        <v>3.0217425285373007</v>
      </c>
      <c r="M47" s="90">
        <v>3.204549007107178</v>
      </c>
      <c r="N47" s="90">
        <v>3.3873554856770554</v>
      </c>
      <c r="O47" s="90">
        <v>3.5701619642469327</v>
      </c>
      <c r="P47" s="19"/>
    </row>
    <row r="48" spans="1:16" x14ac:dyDescent="0.3">
      <c r="A48" s="19"/>
      <c r="B48" s="19"/>
      <c r="C48" s="55">
        <v>0.15</v>
      </c>
      <c r="D48" s="56">
        <v>183989.19</v>
      </c>
      <c r="E48" s="90">
        <v>2.1534117553303833</v>
      </c>
      <c r="F48" s="90">
        <v>2.3636392056857423</v>
      </c>
      <c r="G48" s="90">
        <v>2.5738666560411017</v>
      </c>
      <c r="H48" s="90">
        <v>2.7840941063964602</v>
      </c>
      <c r="I48" s="90">
        <v>2.9943215567518187</v>
      </c>
      <c r="J48" s="90">
        <v>3.204549007107178</v>
      </c>
      <c r="K48" s="90">
        <v>3.414776457462537</v>
      </c>
      <c r="L48" s="90">
        <v>3.6250039078178959</v>
      </c>
      <c r="M48" s="90">
        <v>3.835231358173254</v>
      </c>
      <c r="N48" s="90">
        <v>4.0454588085286138</v>
      </c>
      <c r="O48" s="90">
        <v>4.2556862588839728</v>
      </c>
      <c r="P48" s="19"/>
    </row>
    <row r="49" spans="1:16" ht="14.5" thickBot="1" x14ac:dyDescent="0.35">
      <c r="A49" s="19"/>
      <c r="B49" s="19"/>
      <c r="C49" s="55">
        <v>0.2</v>
      </c>
      <c r="D49" s="58">
        <v>220787.02799999999</v>
      </c>
      <c r="E49" s="90">
        <v>2.7840941063964602</v>
      </c>
      <c r="F49" s="90">
        <v>3.0363670468228898</v>
      </c>
      <c r="G49" s="90">
        <v>3.2886399872493213</v>
      </c>
      <c r="H49" s="90">
        <v>3.5409129276757518</v>
      </c>
      <c r="I49" s="90">
        <v>3.7931858681021824</v>
      </c>
      <c r="J49" s="90">
        <v>4.0454588085286129</v>
      </c>
      <c r="K49" s="90">
        <v>4.2977317489550444</v>
      </c>
      <c r="L49" s="90">
        <v>4.5500046893814741</v>
      </c>
      <c r="M49" s="90">
        <v>4.8022776298079046</v>
      </c>
      <c r="N49" s="90">
        <v>5.0545505702343361</v>
      </c>
      <c r="O49" s="90">
        <v>5.3068235106607666</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2025-12-02T14:49:30Z</dcterms:modified>
</cp:coreProperties>
</file>