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7F73BD14-D0BF-4310-8C80-23CE938AB063}"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<sst xmlns="http://schemas.openxmlformats.org/spreadsheetml/2006/main" count="236" uniqueCount="135">
  <si>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</si>
  <si>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</si>
  <si>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</si>
  <si>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</si>
  <si>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</si>
  <si>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</si>
  <si>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</si>
  <si>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</si>
  <si>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</si>
  <si>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</si>
  <si>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</si>
  <si>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</si>
  <si>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</si>
  <si>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</si>
  <si>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</si>
  <si>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</si>
  <si>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</si>
  <si>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</si>
  <si>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</si>
  <si>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</si>
  <si>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</si>
  <si>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</si>
  <si>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</si>
  <si>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</si>
  <si>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</si>
  <si>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</si>
  <si>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</si>
  <si>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</si>
  <si>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</si>
  <si>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</si>
  <si>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</si>
  <si>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</si>
  <si>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</si>
  <si>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</si>
  <si>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</si>
  <si>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</si>
  <si>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</si>
  <si>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</si>
  <si>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</si>
  <si>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</si>
  <si>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</si>
  <si>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</si>
  <si>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</si>
  <si>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</si>
  <si>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</si>
  <si>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</si>
  <si>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</si>
  <si>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</si>
  <si>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</si>
  <si>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</si>
  <si>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</si>
  <si>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</si>
  <si>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</si>
  <si>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</si>
  <si>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</si>
  <si>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</si>
  <si>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</si>
  <si>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</si>
  <si>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</si>
  <si>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</si>
  <si>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</si>
  <si>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</si>
  <si>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</si>
  <si>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</si>
  <si>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</si>
  <si>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</si>
  <si>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</si>
  <si>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</si>
  <si>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</si>
  <si>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</si>
  <si>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</si>
  <si>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</si>
  <si>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</si>
  <si>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</si>
  <si>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</si>
  <si>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</si>
  <si>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</si>
  <si>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</si>
  <si>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</si>
  <si>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</si>
  <si>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</si>
  <si>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</si>
  <si>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</si>
  <si>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</si>
  <si>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</si>
  <si>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</si>
  <si>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</si>
  <si>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</si>
  <si>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</si>
  <si>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</si>
  <si>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</si>
  <si>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</si>
  <si>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</si>
  <si>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</si>
  <si>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</si>
  <si>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</si>
  <si>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</si>
  <si>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</si>
  <si>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</si>
  <si>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</si>
  <si>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</si>
  <si>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</si>
  <si>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</si>
  <si>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GUAYABA COMUN SANTANDER GUAVATÁ</t>
  </si>
  <si>
    <t>Premio ALIDE 2025 a la Gestión y Modernización Tecnológica – Por el aplicativo Decision.</t>
  </si>
  <si>
    <t>2025 Q3</t>
  </si>
  <si>
    <t>2017 Q2</t>
  </si>
  <si>
    <t>Material de propagacion: Planta injerto // Distancia de siembra: 5 x 5, en tresbolillo // Densidad de siembra - Plantas/Ha.: 462 // Duracion del ciclo: 20 años // Productividad/Ha/Ciclo: 238.250 kg // Inicio de Produccion desde la siembra: año 2  // Duracion de la etapa productiva: 19 años // Productividad promedio en etapa productiva  // Cultivo asociado: Asociado con cultivos de ciclo corto en los primeros años improductivos // Productividad promedio etapa productiva: 12.539 kg // % Rendimiento 1ra. Calidad: 100 // % Rendimiento 2da. Calidad: 0 // Precio de venta ponderado por calidad: $1.732 // Valor Jornal: $55.015 // Otros: NA</t>
  </si>
  <si>
    <t>El presente documento corresponde a una actualización del documento PDF de la AgroGuía correspondiente a Guayaba Comun Santander Guavatá publicada en la página web, y consta de las siguientes partes:</t>
  </si>
  <si>
    <t>- Flujo anualizado de los ingresos (precio y rendimiento) y los costos de producción para una hectárea de
Guayaba Comun Santander Guavatá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</si>
  <si>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Guayaba Comun Santander Guavatá.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</si>
  <si>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</si>
  <si>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</si>
  <si>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</si>
  <si>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</si>
  <si>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Guayaba Comun Santander Guavatá.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</si>
  <si>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</si>
  <si>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</si>
  <si>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Guayaba Comun Santander Guavatá, en lo que respecta a la mano de obra incluye actividades como la preparación del terreno, la siembra, el trazado y el ahoyado, entre otras, y ascienden a un total de $1,5 millones de pesos (equivalente a 27 jornales). En cuanto a los insumos, se incluyen los gastos relacionados con el material vegetal y las enmiendas, que en conjunto ascienden a  $3,5 millones.</t>
  </si>
  <si>
    <t>*** Los costos de sostenimiento del año 1 comprenden tanto los gastos relacionados con la mano de obra como aquellos asociados con los insumos necesarios desde el momento de la siembra de las plantas hasta finalizar el año 1. Para el caso de Guayaba Comun Santander Guavatá, en lo que respecta a la mano de obra incluye actividades como la fertilización, riego, control de malezas, plagas y enfermedades, entre otras, y ascienden a un total de $2,8 millones de pesos (equivalente a 50 jornales). En cuanto a los insumos, se incluyen los fertilizantes, plaguicidas, transportes, entre otras, que en conjunto ascienden a  $7,6 millones.</t>
  </si>
  <si>
    <t>Nota 1: en caso de utilizar esta información para el desarrollo de otras publicaciones, por favor citar FINAGRO, "Agro Guía - Marcos de Referencia Agroeconómicos"</t>
  </si>
  <si>
    <t>Los costos totales del ciclo para esta actualización (2025 Q3) equivalen a $220,9 millones, en comparación con los costos del marco original que ascienden a $80,5 millones, (mes de publicación del marco: junio - 2017).
La rentabilidad actualizada (2025 Q3) subió frente a la rentabilidad de la primera AgroGuía, pasando del 39,7% al 86,8%. Mientras que el crecimiento de los costos fue del 274,6%, el crecimiento de los ingresos fue del 309,3%.</t>
  </si>
  <si>
    <t>En cuanto a los costos de mano de obra de la AgroGuía actualizada, se destaca la participación de cosecha y beneficio seguido de control fitosanitario, que representan el 35% y el 23% del costo total, respectivamente. En cuanto a los costos de insumos, se destaca la participación de control fitosanitario seguido de fertilización, que representan el 79% y el 18% del costo total, respectivamente.</t>
  </si>
  <si>
    <t>A continuación, se presenta la desagregación de los costos de mano de obra e insumos según las diferentes actividades vinculadas a la producción de GUAYABA COMUN SANTANDER GUAVATÁ</t>
  </si>
  <si>
    <t>En cuanto a los costos de mano de obra, se destaca la participación de cosecha y beneficio segido por control fitosanitario que representan el 35% y el 23% del costo total, respectivamente. En cuanto a los costos de insumos, se destaca la participación de control fitosanitario segido por fertilización que representan el 65% y el 31% del costo total, respectivamente.</t>
  </si>
  <si>
    <t>En cuanto a los costos de mano de obra, se destaca la participación de cosecha y beneficio segido por control fitosanitario que representan el 35% y el 23% del costo total, respectivamente. En cuanto a los costos de insumos, se destaca la participación de control fitosanitario segido por fertilización que representan el 79% y el 18% del costo total, respectivamente.</t>
  </si>
  <si>
    <t>En cuanto a los costos de mano de obra, se destaca la participación de cosecha y beneficio segido por control fitosanitario que representan el 35% y el 23% del costo total, respectivamente.</t>
  </si>
  <si>
    <t>En cuanto a los costos de insumos, se destaca la participación de control fitosanitario segido por fertilización que representan el 79% y el 18% del costo total, respectivamente.</t>
  </si>
  <si>
    <t>En cuanto a los costos de insumos, se destaca la participación de control fitosanitario segido por fertilización que representan el 65% y el 31% del costo total, respectivamente.</t>
  </si>
  <si>
    <t>En cuanto a los costos de mano de obra, se destaca la participación de cosecha y beneficio segido por control fitosanitario que representan el 35% y el 23% del costo total, respectivamente.En cuanto a los costos de insumos, se destaca la participación de control fitosanitario segido por fertilización que representan el 65% y el 31% del costo total, respectivamente.</t>
  </si>
  <si>
    <t>De acuerdo con el comportamiento histórico del sistema productivo, se efectuó un análisis de sensibilidad del margen de utilidad obtenido en la producción de GUAYABA COMUN SANTANDER GUAVATÁ, frente a diferentes escenarios de variación de precios de venta en finca y rendimientos probables (kg/ha).</t>
  </si>
  <si>
    <t>Con un precio ponderado de COP $ 1.732/kg y con un rendimiento por hectárea de 238.250 kg por ciclo; el margen de utilidad obtenido en la producción de 0 es del 46%.</t>
  </si>
  <si>
    <t>El precio mínimo ponderado para cubrir los costos de producción, con un rendimiento de 238.250 kg para todo el ciclo de producción, es COP $ 927/kg.</t>
  </si>
  <si>
    <t>El rendimiento mínimo por ha/ciclo para cubrir los costos de producción, con un precio ponderado de COP $ 1.732, es de 127.563 kg/ha para todo el ciclo.</t>
  </si>
  <si>
    <t>El siguiente cuadro presenta diferentes escenarios de rentabilidad para el sistema productivo de GUAYABA COMUN SANTANDER GUAVATÁ,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</si>
</sst>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7FFE18A9-375C-6D83-2FA3-69AC25CA34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2EDD9F12-0856-E9ED-638B-97798B0AA4D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B45633F8-D2B5-A8A5-177E-EFBCA2D65C7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04F8A4BF-E9E9-B038-9824-CF0B58CC643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AB3B7817-C5C4-3686-4A0A-37F63CB20DF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66E124FE-8E30-1682-8C19-D8CFE7218BB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954F1B9A-A19E-E7CD-E779-82804DE5EEB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91054FDF-1452-3E77-F6AC-5CF9496DF31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FAD20902-42EE-5566-B5FC-800E58B58A7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B9634928-4D79-77F4-F1A1-D45080A43FA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22" width="10.81640625" style="19" customWidth="1"/>
    <col min="2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1485.41</v>
      </c>
      <c r="C7" s="22">
        <v>2750.75</v>
      </c>
      <c r="D7" s="22">
        <v>2970.74</v>
      </c>
      <c r="E7" s="22">
        <v>3328.24</v>
      </c>
      <c r="F7" s="22">
        <v>3355.62</v>
      </c>
      <c r="G7" s="22">
        <v>3795.62</v>
      </c>
      <c r="H7" s="22">
        <v>3795.62</v>
      </c>
      <c r="I7" s="22">
        <v>3795.62</v>
      </c>
      <c r="J7" s="22">
        <v>3795.62</v>
      </c>
      <c r="K7" s="22">
        <v>3795.62</v>
      </c>
      <c r="L7" s="22">
        <v>3795.62</v>
      </c>
      <c r="M7" s="22">
        <v>3795.62</v>
      </c>
      <c r="N7" s="22">
        <v>3795.62</v>
      </c>
      <c r="O7" s="22">
        <v>3795.62</v>
      </c>
      <c r="P7" s="22">
        <v>3795.62</v>
      </c>
      <c r="Q7" s="22">
        <v>3795.62</v>
      </c>
      <c r="R7" s="22">
        <v>3795.62</v>
      </c>
      <c r="S7" s="22">
        <v>3795.62</v>
      </c>
      <c r="T7" s="22">
        <v>3795.62</v>
      </c>
      <c r="U7" s="22">
        <v>3575.62</v>
      </c>
      <c r="V7" s="22">
        <v>3575.62</v>
      </c>
      <c r="W7" s="22">
        <v>0</v>
      </c>
      <c r="X7" s="22">
        <v>0</v>
      </c>
      <c r="Y7" s="22">
        <v>0</v>
      </c>
      <c r="Z7" s="22">
        <v>0</v>
      </c>
      <c r="AA7" s="22">
        <v>0</v>
      </c>
      <c r="AB7" s="22">
        <v>0</v>
      </c>
      <c r="AC7" s="22">
        <v>0</v>
      </c>
      <c r="AD7" s="22">
        <v>0</v>
      </c>
      <c r="AE7" s="22">
        <v>0</v>
      </c>
      <c r="AF7" s="22">
        <v>0</v>
      </c>
      <c r="AG7" s="22">
        <v>74180.58</v>
      </c>
      <c r="AH7" s="23">
        <v>0.33575219769522691</v>
      </c>
    </row>
    <row r="8" spans="1:34" x14ac:dyDescent="0.3">
      <c r="A8" s="5" t="s">
        <v>101</v>
      </c>
      <c r="B8" s="22">
        <v>3460.66</v>
      </c>
      <c r="C8" s="22">
        <v>7642.35</v>
      </c>
      <c r="D8" s="22">
        <v>7139.73</v>
      </c>
      <c r="E8" s="22">
        <v>7139.73</v>
      </c>
      <c r="F8" s="22">
        <v>7139.73</v>
      </c>
      <c r="G8" s="22">
        <v>7139.73</v>
      </c>
      <c r="H8" s="22">
        <v>7139.73</v>
      </c>
      <c r="I8" s="22">
        <v>7139.73</v>
      </c>
      <c r="J8" s="22">
        <v>7139.73</v>
      </c>
      <c r="K8" s="22">
        <v>7139.73</v>
      </c>
      <c r="L8" s="22">
        <v>7139.73</v>
      </c>
      <c r="M8" s="22">
        <v>7139.73</v>
      </c>
      <c r="N8" s="22">
        <v>7139.73</v>
      </c>
      <c r="O8" s="22">
        <v>7139.73</v>
      </c>
      <c r="P8" s="22">
        <v>7139.73</v>
      </c>
      <c r="Q8" s="22">
        <v>7139.73</v>
      </c>
      <c r="R8" s="22">
        <v>7139.73</v>
      </c>
      <c r="S8" s="22">
        <v>7139.73</v>
      </c>
      <c r="T8" s="22">
        <v>7139.73</v>
      </c>
      <c r="U8" s="22">
        <v>7139.73</v>
      </c>
      <c r="V8" s="22">
        <v>7139.73</v>
      </c>
      <c r="W8" s="22">
        <v>0</v>
      </c>
      <c r="X8" s="22">
        <v>0</v>
      </c>
      <c r="Y8" s="22">
        <v>0</v>
      </c>
      <c r="Z8" s="22">
        <v>0</v>
      </c>
      <c r="AA8" s="22">
        <v>0</v>
      </c>
      <c r="AB8" s="22">
        <v>0</v>
      </c>
      <c r="AC8" s="22">
        <v>0</v>
      </c>
      <c r="AD8" s="22">
        <v>0</v>
      </c>
      <c r="AE8" s="22">
        <v>0</v>
      </c>
      <c r="AF8" s="22">
        <v>0</v>
      </c>
      <c r="AG8" s="22">
        <v>146757.9</v>
      </c>
      <c r="AH8" s="23">
        <v>0.6642478023047732</v>
      </c>
    </row>
    <row r="9" spans="1:34" x14ac:dyDescent="0.3">
      <c r="A9" s="9" t="s">
        <v>100</v>
      </c>
      <c r="B9" s="22">
        <v>4946.07</v>
      </c>
      <c r="C9" s="22">
        <v>10393.1</v>
      </c>
      <c r="D9" s="22">
        <v>10110.469999999999</v>
      </c>
      <c r="E9" s="22">
        <v>10467.969999999999</v>
      </c>
      <c r="F9" s="22">
        <v>10495.35</v>
      </c>
      <c r="G9" s="22">
        <v>10935.35</v>
      </c>
      <c r="H9" s="22">
        <v>10935.35</v>
      </c>
      <c r="I9" s="22">
        <v>10935.35</v>
      </c>
      <c r="J9" s="22">
        <v>10935.35</v>
      </c>
      <c r="K9" s="22">
        <v>10935.35</v>
      </c>
      <c r="L9" s="22">
        <v>10935.35</v>
      </c>
      <c r="M9" s="22">
        <v>10935.35</v>
      </c>
      <c r="N9" s="22">
        <v>10935.35</v>
      </c>
      <c r="O9" s="22">
        <v>10935.35</v>
      </c>
      <c r="P9" s="22">
        <v>10935.35</v>
      </c>
      <c r="Q9" s="22">
        <v>10935.35</v>
      </c>
      <c r="R9" s="22">
        <v>10935.35</v>
      </c>
      <c r="S9" s="22">
        <v>10935.35</v>
      </c>
      <c r="T9" s="22">
        <v>10935.35</v>
      </c>
      <c r="U9" s="22">
        <v>10715.35</v>
      </c>
      <c r="V9" s="22">
        <v>10715.35</v>
      </c>
      <c r="W9" s="22">
        <v>0</v>
      </c>
      <c r="X9" s="22">
        <v>0</v>
      </c>
      <c r="Y9" s="22">
        <v>0</v>
      </c>
      <c r="Z9" s="22">
        <v>0</v>
      </c>
      <c r="AA9" s="22">
        <v>0</v>
      </c>
      <c r="AB9" s="22">
        <v>0</v>
      </c>
      <c r="AC9" s="22">
        <v>0</v>
      </c>
      <c r="AD9" s="22">
        <v>0</v>
      </c>
      <c r="AE9" s="22">
        <v>0</v>
      </c>
      <c r="AF9" s="22">
        <v>0</v>
      </c>
      <c r="AG9" s="22">
        <v>220938.48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2500</v>
      </c>
      <c r="E11" s="24">
        <v>5750</v>
      </c>
      <c r="F11" s="24">
        <v>10000</v>
      </c>
      <c r="G11" s="24">
        <v>14000</v>
      </c>
      <c r="H11" s="24">
        <v>14000</v>
      </c>
      <c r="I11" s="24">
        <v>14000</v>
      </c>
      <c r="J11" s="24">
        <v>14000</v>
      </c>
      <c r="K11" s="24">
        <v>14000</v>
      </c>
      <c r="L11" s="24">
        <v>14000</v>
      </c>
      <c r="M11" s="24">
        <v>14000</v>
      </c>
      <c r="N11" s="24">
        <v>14000</v>
      </c>
      <c r="O11" s="24">
        <v>14000</v>
      </c>
      <c r="P11" s="24">
        <v>14000</v>
      </c>
      <c r="Q11" s="24">
        <v>14000</v>
      </c>
      <c r="R11" s="24">
        <v>14000</v>
      </c>
      <c r="S11" s="24">
        <v>14000</v>
      </c>
      <c r="T11" s="24">
        <v>14000</v>
      </c>
      <c r="U11" s="24">
        <v>12000</v>
      </c>
      <c r="V11" s="24">
        <v>12000</v>
      </c>
      <c r="W11" s="24">
        <v>0</v>
      </c>
      <c r="X11" s="24">
        <v>0</v>
      </c>
      <c r="Y11" s="24">
        <v>0</v>
      </c>
      <c r="Z11" s="24">
        <v>0</v>
      </c>
      <c r="AA11" s="24">
        <v>0</v>
      </c>
      <c r="AB11" s="24">
        <v>0</v>
      </c>
      <c r="AC11" s="24">
        <v>0</v>
      </c>
      <c r="AD11" s="24">
        <v>0</v>
      </c>
      <c r="AE11" s="24">
        <v>0</v>
      </c>
      <c r="AF11" s="24">
        <v>0</v>
      </c>
      <c r="AG11" s="24">
        <v>238250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1.732</v>
      </c>
      <c r="E15" s="25">
        <v>1.732</v>
      </c>
      <c r="F15" s="25">
        <v>1.732</v>
      </c>
      <c r="G15" s="25">
        <v>1.732</v>
      </c>
      <c r="H15" s="25">
        <v>1.732</v>
      </c>
      <c r="I15" s="25">
        <v>1.732</v>
      </c>
      <c r="J15" s="25">
        <v>1.732</v>
      </c>
      <c r="K15" s="25">
        <v>1.732</v>
      </c>
      <c r="L15" s="25">
        <v>1.732</v>
      </c>
      <c r="M15" s="25">
        <v>1.732</v>
      </c>
      <c r="N15" s="25">
        <v>1.732</v>
      </c>
      <c r="O15" s="25">
        <v>1.732</v>
      </c>
      <c r="P15" s="25">
        <v>1.732</v>
      </c>
      <c r="Q15" s="25">
        <v>1.732</v>
      </c>
      <c r="R15" s="25">
        <v>1.732</v>
      </c>
      <c r="S15" s="25">
        <v>1.732</v>
      </c>
      <c r="T15" s="25">
        <v>1.732</v>
      </c>
      <c r="U15" s="25">
        <v>1.732</v>
      </c>
      <c r="V15" s="25">
        <v>1.732</v>
      </c>
      <c r="W15" s="25">
        <v>0</v>
      </c>
      <c r="X15" s="25">
        <v>0</v>
      </c>
      <c r="Y15" s="25">
        <v>0</v>
      </c>
      <c r="Z15" s="25">
        <v>0</v>
      </c>
      <c r="AA15" s="25">
        <v>0</v>
      </c>
      <c r="AB15" s="25">
        <v>0</v>
      </c>
      <c r="AC15" s="25">
        <v>0</v>
      </c>
      <c r="AD15" s="25">
        <v>0</v>
      </c>
      <c r="AE15" s="25">
        <v>0</v>
      </c>
      <c r="AF15" s="25">
        <v>0</v>
      </c>
      <c r="AG15" s="25">
        <v>1.732</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4330</v>
      </c>
      <c r="E19" s="22">
        <v>9959</v>
      </c>
      <c r="F19" s="22">
        <v>17320</v>
      </c>
      <c r="G19" s="22">
        <v>24248</v>
      </c>
      <c r="H19" s="22">
        <v>24248</v>
      </c>
      <c r="I19" s="22">
        <v>24248</v>
      </c>
      <c r="J19" s="22">
        <v>24248</v>
      </c>
      <c r="K19" s="22">
        <v>24248</v>
      </c>
      <c r="L19" s="22">
        <v>24248</v>
      </c>
      <c r="M19" s="22">
        <v>24248</v>
      </c>
      <c r="N19" s="22">
        <v>24248</v>
      </c>
      <c r="O19" s="22">
        <v>24248</v>
      </c>
      <c r="P19" s="22">
        <v>24248</v>
      </c>
      <c r="Q19" s="22">
        <v>24248</v>
      </c>
      <c r="R19" s="22">
        <v>24248</v>
      </c>
      <c r="S19" s="22">
        <v>24248</v>
      </c>
      <c r="T19" s="22">
        <v>24248</v>
      </c>
      <c r="U19" s="22">
        <v>20784</v>
      </c>
      <c r="V19" s="22">
        <v>20784</v>
      </c>
      <c r="W19" s="22">
        <v>0</v>
      </c>
      <c r="X19" s="22">
        <v>0</v>
      </c>
      <c r="Y19" s="22">
        <v>0</v>
      </c>
      <c r="Z19" s="22">
        <v>0</v>
      </c>
      <c r="AA19" s="22">
        <v>0</v>
      </c>
      <c r="AB19" s="22">
        <v>0</v>
      </c>
      <c r="AC19" s="22">
        <v>0</v>
      </c>
      <c r="AD19" s="22">
        <v>0</v>
      </c>
      <c r="AE19" s="22">
        <v>0</v>
      </c>
      <c r="AF19" s="22">
        <v>0</v>
      </c>
      <c r="AG19" s="22">
        <v>412649</v>
      </c>
      <c r="AH19" s="28"/>
    </row>
    <row r="20" spans="1:34" x14ac:dyDescent="0.3">
      <c r="A20" s="3" t="s">
        <v>11</v>
      </c>
      <c r="B20" s="26">
        <v>-4946.07</v>
      </c>
      <c r="C20" s="26">
        <v>-10393.1</v>
      </c>
      <c r="D20" s="26">
        <v>-5780.47</v>
      </c>
      <c r="E20" s="26">
        <v>-508.97</v>
      </c>
      <c r="F20" s="26">
        <v>6824.65</v>
      </c>
      <c r="G20" s="26">
        <v>13312.65</v>
      </c>
      <c r="H20" s="26">
        <v>13312.65</v>
      </c>
      <c r="I20" s="26">
        <v>13312.65</v>
      </c>
      <c r="J20" s="26">
        <v>13312.65</v>
      </c>
      <c r="K20" s="26">
        <v>13312.65</v>
      </c>
      <c r="L20" s="26">
        <v>13312.65</v>
      </c>
      <c r="M20" s="26">
        <v>13312.65</v>
      </c>
      <c r="N20" s="26">
        <v>13312.65</v>
      </c>
      <c r="O20" s="26">
        <v>13312.65</v>
      </c>
      <c r="P20" s="26">
        <v>13312.65</v>
      </c>
      <c r="Q20" s="26">
        <v>13312.65</v>
      </c>
      <c r="R20" s="26">
        <v>13312.65</v>
      </c>
      <c r="S20" s="26">
        <v>13312.65</v>
      </c>
      <c r="T20" s="26">
        <v>13312.65</v>
      </c>
      <c r="U20" s="26">
        <v>10068.65</v>
      </c>
      <c r="V20" s="26">
        <v>10068.65</v>
      </c>
      <c r="W20" s="26">
        <v>0</v>
      </c>
      <c r="X20" s="26">
        <v>0</v>
      </c>
      <c r="Y20" s="26">
        <v>0</v>
      </c>
      <c r="Z20" s="26">
        <v>0</v>
      </c>
      <c r="AA20" s="26">
        <v>0</v>
      </c>
      <c r="AB20" s="26">
        <v>0</v>
      </c>
      <c r="AC20" s="26">
        <v>0</v>
      </c>
      <c r="AD20" s="26">
        <v>0</v>
      </c>
      <c r="AE20" s="26">
        <v>0</v>
      </c>
      <c r="AF20" s="26">
        <v>0</v>
      </c>
      <c r="AG20" s="26">
        <v>191710.52</v>
      </c>
      <c r="AH20" s="31"/>
    </row>
    <row r="21" spans="1:34" x14ac:dyDescent="0.3">
      <c r="J21" s="19"/>
      <c r="AG21" s="88">
        <v>0.86770996703905134</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2310</v>
      </c>
      <c r="D121" s="70">
        <v>1620</v>
      </c>
      <c r="E121" s="70">
        <v>1815</v>
      </c>
      <c r="F121" s="70">
        <v>1830</v>
      </c>
      <c r="G121" s="70">
        <v>2070</v>
      </c>
      <c r="H121" s="95">
        <v>2070</v>
      </c>
      <c r="I121" s="70">
        <v>2070</v>
      </c>
      <c r="J121" s="70">
        <v>2070</v>
      </c>
      <c r="K121" s="70">
        <v>2070</v>
      </c>
      <c r="L121" s="70">
        <v>2070</v>
      </c>
      <c r="M121" s="70">
        <v>2070</v>
      </c>
      <c r="N121" s="70">
        <v>2070</v>
      </c>
      <c r="O121" s="70">
        <v>2070</v>
      </c>
      <c r="P121" s="70">
        <v>2070</v>
      </c>
      <c r="Q121" s="70">
        <v>2070</v>
      </c>
      <c r="R121" s="70">
        <v>2070</v>
      </c>
      <c r="S121" s="70">
        <v>2070</v>
      </c>
      <c r="T121" s="70">
        <v>2070</v>
      </c>
      <c r="U121" s="70">
        <v>1950</v>
      </c>
      <c r="V121" s="70">
        <v>1950</v>
      </c>
      <c r="W121" s="70">
        <v>0</v>
      </c>
      <c r="X121" s="70">
        <v>0</v>
      </c>
      <c r="Y121" s="70">
        <v>0</v>
      </c>
      <c r="Z121" s="70">
        <v>0</v>
      </c>
      <c r="AA121" s="70">
        <v>0</v>
      </c>
      <c r="AB121" s="70">
        <v>0</v>
      </c>
      <c r="AC121" s="70">
        <v>0</v>
      </c>
      <c r="AD121" s="70">
        <v>0</v>
      </c>
      <c r="AE121" s="70">
        <v>0</v>
      </c>
      <c r="AF121" s="70">
        <v>0</v>
      </c>
      <c r="AG121" s="70">
        <v>40455</v>
      </c>
      <c r="AH121" s="71">
        <v>0.50285504325510466</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3422.41</v>
      </c>
      <c r="D122" s="70">
        <v>1924.91</v>
      </c>
      <c r="E122" s="70">
        <v>1924.91</v>
      </c>
      <c r="F122" s="70">
        <v>1924.91</v>
      </c>
      <c r="G122" s="70">
        <v>1924.91</v>
      </c>
      <c r="H122" s="95">
        <v>1924.91</v>
      </c>
      <c r="I122" s="70">
        <v>1924.91</v>
      </c>
      <c r="J122" s="70">
        <v>1924.91</v>
      </c>
      <c r="K122" s="70">
        <v>1924.91</v>
      </c>
      <c r="L122" s="70">
        <v>1924.91</v>
      </c>
      <c r="M122" s="70">
        <v>1924.91</v>
      </c>
      <c r="N122" s="70">
        <v>1924.91</v>
      </c>
      <c r="O122" s="70">
        <v>1924.91</v>
      </c>
      <c r="P122" s="70">
        <v>1924.91</v>
      </c>
      <c r="Q122" s="70">
        <v>1924.91</v>
      </c>
      <c r="R122" s="70">
        <v>1924.91</v>
      </c>
      <c r="S122" s="70">
        <v>1924.91</v>
      </c>
      <c r="T122" s="70">
        <v>1924.91</v>
      </c>
      <c r="U122" s="70">
        <v>1924.91</v>
      </c>
      <c r="V122" s="70">
        <v>1924.91</v>
      </c>
      <c r="W122" s="70">
        <v>0</v>
      </c>
      <c r="X122" s="70">
        <v>0</v>
      </c>
      <c r="Y122" s="70">
        <v>0</v>
      </c>
      <c r="Z122" s="70">
        <v>0</v>
      </c>
      <c r="AA122" s="70">
        <v>0</v>
      </c>
      <c r="AB122" s="70">
        <v>0</v>
      </c>
      <c r="AC122" s="70">
        <v>0</v>
      </c>
      <c r="AD122" s="70">
        <v>0</v>
      </c>
      <c r="AE122" s="70">
        <v>0</v>
      </c>
      <c r="AF122" s="70">
        <v>0</v>
      </c>
      <c r="AG122" s="70">
        <v>39995.620000000003</v>
      </c>
      <c r="AH122" s="71">
        <v>0.49714495674489501</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5732.41</v>
      </c>
      <c r="D123" s="70">
        <v>3544.91</v>
      </c>
      <c r="E123" s="70">
        <v>3739.91</v>
      </c>
      <c r="F123" s="70">
        <v>3754.91</v>
      </c>
      <c r="G123" s="70">
        <v>3994.91</v>
      </c>
      <c r="H123" s="95">
        <v>3994.91</v>
      </c>
      <c r="I123" s="70">
        <v>3994.91</v>
      </c>
      <c r="J123" s="70">
        <v>3994.91</v>
      </c>
      <c r="K123" s="70">
        <v>3994.91</v>
      </c>
      <c r="L123" s="70">
        <v>3994.91</v>
      </c>
      <c r="M123" s="70">
        <v>3994.91</v>
      </c>
      <c r="N123" s="70">
        <v>3994.91</v>
      </c>
      <c r="O123" s="70">
        <v>3994.91</v>
      </c>
      <c r="P123" s="70">
        <v>3994.91</v>
      </c>
      <c r="Q123" s="70">
        <v>3994.91</v>
      </c>
      <c r="R123" s="70">
        <v>3994.91</v>
      </c>
      <c r="S123" s="70">
        <v>3994.91</v>
      </c>
      <c r="T123" s="70">
        <v>3994.91</v>
      </c>
      <c r="U123" s="70">
        <v>3874.91</v>
      </c>
      <c r="V123" s="70">
        <v>3874.91</v>
      </c>
      <c r="W123" s="70">
        <v>0</v>
      </c>
      <c r="X123" s="70">
        <v>0</v>
      </c>
      <c r="Y123" s="70">
        <v>0</v>
      </c>
      <c r="Z123" s="70">
        <v>0</v>
      </c>
      <c r="AA123" s="70">
        <v>0</v>
      </c>
      <c r="AB123" s="70">
        <v>0</v>
      </c>
      <c r="AC123" s="70">
        <v>0</v>
      </c>
      <c r="AD123" s="70">
        <v>0</v>
      </c>
      <c r="AE123" s="70">
        <v>0</v>
      </c>
      <c r="AF123" s="70">
        <v>0</v>
      </c>
      <c r="AG123" s="70">
        <v>80450.62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2500</v>
      </c>
      <c r="E125" s="73">
        <v>5750</v>
      </c>
      <c r="F125" s="73">
        <v>10000</v>
      </c>
      <c r="G125" s="73">
        <v>14000</v>
      </c>
      <c r="H125" s="96">
        <v>14000</v>
      </c>
      <c r="I125" s="73">
        <v>14000</v>
      </c>
      <c r="J125" s="73">
        <v>14000</v>
      </c>
      <c r="K125" s="73">
        <v>14000</v>
      </c>
      <c r="L125" s="73">
        <v>14000</v>
      </c>
      <c r="M125" s="73">
        <v>14000</v>
      </c>
      <c r="N125" s="73">
        <v>14000</v>
      </c>
      <c r="O125" s="73">
        <v>14000</v>
      </c>
      <c r="P125" s="73">
        <v>14000</v>
      </c>
      <c r="Q125" s="73">
        <v>14000</v>
      </c>
      <c r="R125" s="73">
        <v>14000</v>
      </c>
      <c r="S125" s="73">
        <v>14000</v>
      </c>
      <c r="T125" s="73">
        <v>14000</v>
      </c>
      <c r="U125" s="73">
        <v>12000</v>
      </c>
      <c r="V125" s="73">
        <v>12000</v>
      </c>
      <c r="W125" s="73">
        <v>0</v>
      </c>
      <c r="X125" s="73">
        <v>0</v>
      </c>
      <c r="Y125" s="73">
        <v>0</v>
      </c>
      <c r="Z125" s="73">
        <v>0</v>
      </c>
      <c r="AA125" s="73">
        <v>0</v>
      </c>
      <c r="AB125" s="73">
        <v>0</v>
      </c>
      <c r="AC125" s="73">
        <v>0</v>
      </c>
      <c r="AD125" s="73">
        <v>0</v>
      </c>
      <c r="AE125" s="73">
        <v>0</v>
      </c>
      <c r="AF125" s="73">
        <v>0</v>
      </c>
      <c r="AG125" s="70">
        <v>238250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0.56000000000000005</v>
      </c>
      <c r="D129" s="74">
        <v>0.56000000000000005</v>
      </c>
      <c r="E129" s="74">
        <v>0.56000000000000005</v>
      </c>
      <c r="F129" s="74">
        <v>0.56000000000000005</v>
      </c>
      <c r="G129" s="74">
        <v>0.56000000000000005</v>
      </c>
      <c r="H129" s="97">
        <v>0.56000000000000005</v>
      </c>
      <c r="I129" s="74">
        <v>0.56000000000000005</v>
      </c>
      <c r="J129" s="74">
        <v>0.56000000000000005</v>
      </c>
      <c r="K129" s="74">
        <v>0.56000000000000005</v>
      </c>
      <c r="L129" s="74">
        <v>0.56000000000000005</v>
      </c>
      <c r="M129" s="74">
        <v>0.56000000000000005</v>
      </c>
      <c r="N129" s="74">
        <v>0.56000000000000005</v>
      </c>
      <c r="O129" s="74">
        <v>0.56000000000000005</v>
      </c>
      <c r="P129" s="74">
        <v>0.56000000000000005</v>
      </c>
      <c r="Q129" s="74">
        <v>0.56000000000000005</v>
      </c>
      <c r="R129" s="74">
        <v>0.56000000000000005</v>
      </c>
      <c r="S129" s="74">
        <v>0.56000000000000005</v>
      </c>
      <c r="T129" s="74">
        <v>0.56000000000000005</v>
      </c>
      <c r="U129" s="74">
        <v>0.56000000000000005</v>
      </c>
      <c r="V129" s="74">
        <v>0.56000000000000005</v>
      </c>
      <c r="W129" s="74">
        <v>0.56000000000000005</v>
      </c>
      <c r="X129" s="74">
        <v>0.56000000000000005</v>
      </c>
      <c r="Y129" s="74">
        <v>0.56000000000000005</v>
      </c>
      <c r="Z129" s="74">
        <v>0.56000000000000005</v>
      </c>
      <c r="AA129" s="74">
        <v>0.56000000000000005</v>
      </c>
      <c r="AB129" s="74">
        <v>0.56000000000000005</v>
      </c>
      <c r="AC129" s="74">
        <v>0.56000000000000005</v>
      </c>
      <c r="AD129" s="74">
        <v>0.56000000000000005</v>
      </c>
      <c r="AE129" s="74">
        <v>0.56000000000000005</v>
      </c>
      <c r="AF129" s="74">
        <v>0.56000000000000005</v>
      </c>
      <c r="AG129" s="74">
        <v>0.56000000000000005</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1400</v>
      </c>
      <c r="E133" s="70">
        <v>3220</v>
      </c>
      <c r="F133" s="70">
        <v>5600</v>
      </c>
      <c r="G133" s="70">
        <v>7840</v>
      </c>
      <c r="H133" s="95">
        <v>7840</v>
      </c>
      <c r="I133" s="70">
        <v>7840</v>
      </c>
      <c r="J133" s="70">
        <v>7840</v>
      </c>
      <c r="K133" s="70">
        <v>7840</v>
      </c>
      <c r="L133" s="70">
        <v>7840</v>
      </c>
      <c r="M133" s="70">
        <v>7840</v>
      </c>
      <c r="N133" s="70">
        <v>7840</v>
      </c>
      <c r="O133" s="70">
        <v>7840</v>
      </c>
      <c r="P133" s="70">
        <v>7840</v>
      </c>
      <c r="Q133" s="70">
        <v>7840</v>
      </c>
      <c r="R133" s="70">
        <v>7840</v>
      </c>
      <c r="S133" s="70">
        <v>7840</v>
      </c>
      <c r="T133" s="70">
        <v>7840</v>
      </c>
      <c r="U133" s="70">
        <v>6720</v>
      </c>
      <c r="V133" s="70">
        <v>6720</v>
      </c>
      <c r="W133" s="70">
        <v>0</v>
      </c>
      <c r="X133" s="70">
        <v>0</v>
      </c>
      <c r="Y133" s="70">
        <v>0</v>
      </c>
      <c r="Z133" s="70">
        <v>0</v>
      </c>
      <c r="AA133" s="70">
        <v>0</v>
      </c>
      <c r="AB133" s="70">
        <v>0</v>
      </c>
      <c r="AC133" s="70">
        <v>0</v>
      </c>
      <c r="AD133" s="70">
        <v>0</v>
      </c>
      <c r="AE133" s="70">
        <v>0</v>
      </c>
      <c r="AF133" s="70">
        <v>0</v>
      </c>
      <c r="AG133" s="70">
        <v>133420</v>
      </c>
      <c r="AH133" s="63"/>
    </row>
    <row r="134" spans="1:40" s="21" customFormat="1" x14ac:dyDescent="0.3">
      <c r="A134" s="66" t="s">
        <v>11</v>
      </c>
      <c r="B134" s="70"/>
      <c r="C134" s="70">
        <v>-5732.41</v>
      </c>
      <c r="D134" s="70">
        <v>-2144.91</v>
      </c>
      <c r="E134" s="70">
        <v>-519.91</v>
      </c>
      <c r="F134" s="70">
        <v>1845.09</v>
      </c>
      <c r="G134" s="70">
        <v>3845.09</v>
      </c>
      <c r="H134" s="95">
        <v>3845.09</v>
      </c>
      <c r="I134" s="70">
        <v>3845.09</v>
      </c>
      <c r="J134" s="70">
        <v>3845.09</v>
      </c>
      <c r="K134" s="70">
        <v>3845.09</v>
      </c>
      <c r="L134" s="70">
        <v>3845.09</v>
      </c>
      <c r="M134" s="70">
        <v>3845.09</v>
      </c>
      <c r="N134" s="70">
        <v>3845.09</v>
      </c>
      <c r="O134" s="70">
        <v>3845.09</v>
      </c>
      <c r="P134" s="70">
        <v>3845.09</v>
      </c>
      <c r="Q134" s="70">
        <v>3845.09</v>
      </c>
      <c r="R134" s="70">
        <v>3845.09</v>
      </c>
      <c r="S134" s="70">
        <v>3845.09</v>
      </c>
      <c r="T134" s="70">
        <v>3845.09</v>
      </c>
      <c r="U134" s="70">
        <v>2845.09</v>
      </c>
      <c r="V134" s="70">
        <v>2845.09</v>
      </c>
      <c r="W134" s="70">
        <v>0</v>
      </c>
      <c r="X134" s="70">
        <v>0</v>
      </c>
      <c r="Y134" s="70">
        <v>0</v>
      </c>
      <c r="Z134" s="70">
        <v>0</v>
      </c>
      <c r="AA134" s="70">
        <v>0</v>
      </c>
      <c r="AB134" s="70">
        <v>0</v>
      </c>
      <c r="AC134" s="70">
        <v>0</v>
      </c>
      <c r="AD134" s="70">
        <v>0</v>
      </c>
      <c r="AE134" s="70">
        <v>0</v>
      </c>
      <c r="AF134" s="70">
        <v>0</v>
      </c>
      <c r="AG134" s="70">
        <v>52969.38</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5760000</v>
      </c>
      <c r="J5" t="s">
        <v>4</v>
      </c>
      <c r="K5" s="1">
        <v>0</v>
      </c>
      <c r="S5" s="120"/>
      <c r="T5" s="120"/>
      <c r="U5" s="120"/>
      <c r="V5" s="120"/>
      <c r="W5" s="120"/>
      <c r="X5" s="120"/>
      <c r="Y5" s="120"/>
      <c r="Z5" s="120"/>
    </row>
    <row r="6" spans="1:27" x14ac:dyDescent="0.35">
      <c r="A6" t="s">
        <v>8</v>
      </c>
      <c r="B6" s="1">
        <v>9360000</v>
      </c>
      <c r="J6" t="s">
        <v>8</v>
      </c>
      <c r="K6" s="1">
        <v>25938120</v>
      </c>
      <c r="S6" s="120"/>
      <c r="T6" s="120"/>
      <c r="U6" s="120"/>
      <c r="V6" s="120"/>
      <c r="W6" s="120"/>
      <c r="X6" s="120"/>
      <c r="Y6" s="120"/>
      <c r="Z6" s="120"/>
      <c r="AA6" s="18"/>
    </row>
    <row r="7" spans="1:27" x14ac:dyDescent="0.35">
      <c r="A7" t="s">
        <v>9</v>
      </c>
      <c r="B7" s="1">
        <v>14295000</v>
      </c>
      <c r="J7" t="s">
        <v>9</v>
      </c>
      <c r="K7" s="1">
        <v>0</v>
      </c>
      <c r="S7" s="120"/>
      <c r="T7" s="120"/>
      <c r="U7" s="120"/>
      <c r="V7" s="120"/>
      <c r="W7" s="120"/>
      <c r="X7" s="120"/>
      <c r="Y7" s="120"/>
      <c r="Z7" s="120"/>
      <c r="AA7" s="18"/>
    </row>
    <row r="8" spans="1:27" x14ac:dyDescent="0.35">
      <c r="A8" t="s">
        <v>7</v>
      </c>
      <c r="B8" s="1">
        <v>4920000</v>
      </c>
      <c r="J8" t="s">
        <v>7</v>
      </c>
      <c r="K8" s="1">
        <v>12560000</v>
      </c>
      <c r="S8" s="120"/>
      <c r="T8" s="120"/>
      <c r="U8" s="120"/>
      <c r="V8" s="120"/>
      <c r="W8" s="120"/>
      <c r="X8" s="120"/>
      <c r="Y8" s="120"/>
      <c r="Z8" s="120"/>
    </row>
    <row r="9" spans="1:27" x14ac:dyDescent="0.35">
      <c r="A9" t="s">
        <v>3</v>
      </c>
      <c r="B9" s="1">
        <v>810000</v>
      </c>
      <c r="J9" t="s">
        <v>3</v>
      </c>
      <c r="K9" s="1">
        <v>1311500</v>
      </c>
      <c r="S9" s="120"/>
      <c r="T9" s="120"/>
      <c r="U9" s="120"/>
      <c r="V9" s="120"/>
      <c r="W9" s="120"/>
      <c r="X9" s="120"/>
      <c r="Y9" s="120"/>
      <c r="Z9" s="120"/>
    </row>
    <row r="10" spans="1:27" x14ac:dyDescent="0.35">
      <c r="A10" t="s">
        <v>6</v>
      </c>
      <c r="B10" s="1">
        <v>90000</v>
      </c>
      <c r="J10" t="s">
        <v>6</v>
      </c>
      <c r="K10" s="1">
        <v>186000</v>
      </c>
      <c r="S10" s="120"/>
      <c r="T10" s="120"/>
      <c r="U10" s="120"/>
      <c r="V10" s="120"/>
      <c r="W10" s="120"/>
      <c r="X10" s="120"/>
      <c r="Y10" s="120"/>
      <c r="Z10" s="120"/>
    </row>
    <row r="11" spans="1:27" x14ac:dyDescent="0.35">
      <c r="A11" t="s">
        <v>5</v>
      </c>
      <c r="B11" s="1">
        <v>5220000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0</v>
      </c>
    </row>
    <row r="14" spans="1:27" x14ac:dyDescent="0.35">
      <c r="A14" t="s">
        <v>63</v>
      </c>
      <c r="B14" s="1">
        <v>0</v>
      </c>
      <c r="J14" t="s">
        <v>63</v>
      </c>
      <c r="K14" s="1">
        <v>0</v>
      </c>
    </row>
    <row r="15" spans="1:27" x14ac:dyDescent="0.35">
      <c r="A15" s="12" t="s">
        <v>64</v>
      </c>
      <c r="B15" s="13">
        <v>40455000</v>
      </c>
      <c r="J15" s="12" t="s">
        <v>64</v>
      </c>
      <c r="K15" s="13">
        <v>39995620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10562880</v>
      </c>
      <c r="J22" t="s">
        <v>4</v>
      </c>
      <c r="K22" s="1">
        <v>0</v>
      </c>
      <c r="S22" s="120"/>
      <c r="T22" s="120"/>
      <c r="U22" s="120"/>
      <c r="V22" s="120"/>
      <c r="W22" s="120"/>
      <c r="X22" s="120"/>
      <c r="Y22" s="120"/>
      <c r="Z22" s="120"/>
    </row>
    <row r="23" spans="1:26" x14ac:dyDescent="0.35">
      <c r="A23" t="s">
        <v>8</v>
      </c>
      <c r="B23" s="1">
        <v>17164680</v>
      </c>
      <c r="J23" t="s">
        <v>8</v>
      </c>
      <c r="K23" s="1">
        <v>115661160</v>
      </c>
      <c r="S23" s="120"/>
      <c r="T23" s="120"/>
      <c r="U23" s="120"/>
      <c r="V23" s="120"/>
      <c r="W23" s="120"/>
      <c r="X23" s="120"/>
      <c r="Y23" s="120"/>
      <c r="Z23" s="120"/>
    </row>
    <row r="24" spans="1:26" ht="14.5" customHeight="1" x14ac:dyDescent="0.35">
      <c r="A24" t="s">
        <v>9</v>
      </c>
      <c r="B24" s="1">
        <v>26207500</v>
      </c>
      <c r="J24" t="s">
        <v>9</v>
      </c>
      <c r="K24" s="1">
        <v>0</v>
      </c>
      <c r="S24" s="120"/>
      <c r="T24" s="120"/>
      <c r="U24" s="120"/>
      <c r="V24" s="120"/>
      <c r="W24" s="120"/>
      <c r="X24" s="120"/>
      <c r="Y24" s="120"/>
      <c r="Z24" s="120"/>
    </row>
    <row r="25" spans="1:26" x14ac:dyDescent="0.35">
      <c r="A25" t="s">
        <v>7</v>
      </c>
      <c r="B25" s="1">
        <v>9022460</v>
      </c>
      <c r="J25" t="s">
        <v>7</v>
      </c>
      <c r="K25" s="1">
        <v>27133460</v>
      </c>
      <c r="S25" s="120"/>
      <c r="T25" s="120"/>
      <c r="U25" s="120"/>
      <c r="V25" s="120"/>
      <c r="W25" s="120"/>
      <c r="X25" s="120"/>
      <c r="Y25" s="120"/>
      <c r="Z25" s="120"/>
    </row>
    <row r="26" spans="1:26" ht="14.5" customHeight="1" x14ac:dyDescent="0.35">
      <c r="A26" t="s">
        <v>3</v>
      </c>
      <c r="B26" s="1">
        <v>1485405</v>
      </c>
      <c r="J26" t="s">
        <v>3</v>
      </c>
      <c r="K26" s="1">
        <v>3460664.3583275746</v>
      </c>
      <c r="S26" s="120"/>
      <c r="T26" s="120"/>
      <c r="U26" s="120"/>
      <c r="V26" s="120"/>
      <c r="W26" s="120"/>
      <c r="X26" s="120"/>
      <c r="Y26" s="120"/>
      <c r="Z26" s="120"/>
    </row>
    <row r="27" spans="1:26" x14ac:dyDescent="0.35">
      <c r="A27" t="s">
        <v>6</v>
      </c>
      <c r="B27" s="1">
        <v>165045</v>
      </c>
      <c r="J27" t="s">
        <v>6</v>
      </c>
      <c r="K27" s="1">
        <v>502615</v>
      </c>
      <c r="S27" s="120"/>
      <c r="T27" s="120"/>
      <c r="U27" s="120"/>
      <c r="V27" s="120"/>
      <c r="W27" s="120"/>
      <c r="X27" s="120"/>
      <c r="Y27" s="120"/>
      <c r="Z27" s="120"/>
    </row>
    <row r="28" spans="1:26" x14ac:dyDescent="0.35">
      <c r="A28" t="s">
        <v>5</v>
      </c>
      <c r="B28" s="1">
        <v>9572610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0</v>
      </c>
    </row>
    <row r="31" spans="1:26" x14ac:dyDescent="0.35">
      <c r="A31" t="s">
        <v>63</v>
      </c>
      <c r="B31" s="1">
        <v>0</v>
      </c>
      <c r="J31" t="s">
        <v>63</v>
      </c>
      <c r="K31" s="1">
        <v>0</v>
      </c>
    </row>
    <row r="32" spans="1:26" x14ac:dyDescent="0.35">
      <c r="A32" s="12" t="s">
        <v>64</v>
      </c>
      <c r="B32" s="13">
        <v>74180580</v>
      </c>
      <c r="J32" s="12" t="s">
        <v>64</v>
      </c>
      <c r="K32" s="13">
        <v>146757899.35832757</v>
      </c>
    </row>
    <row r="35" spans="1:15" x14ac:dyDescent="0.35">
      <c r="B35" t="s">
        <v>66</v>
      </c>
      <c r="C35" t="s">
        <v>67</v>
      </c>
      <c r="D35" t="s">
        <v>23</v>
      </c>
      <c r="H35" t="s">
        <v>67</v>
      </c>
      <c r="I35" t="s">
        <v>23</v>
      </c>
    </row>
    <row r="36" spans="1:15" x14ac:dyDescent="0.35">
      <c r="A36" t="s">
        <v>106</v>
      </c>
      <c r="B36" s="14">
        <v>80450620</v>
      </c>
      <c r="C36" s="14">
        <v>40455000</v>
      </c>
      <c r="D36" s="14">
        <v>39995620</v>
      </c>
      <c r="G36" t="s">
        <v>106</v>
      </c>
      <c r="H36" s="15">
        <v>0.50285504325510477</v>
      </c>
      <c r="I36" s="15">
        <v>0.49714495674489517</v>
      </c>
    </row>
    <row r="37" spans="1:15" x14ac:dyDescent="0.35">
      <c r="A37" t="s">
        <v>105</v>
      </c>
      <c r="B37" s="14">
        <v>220938479.35832757</v>
      </c>
      <c r="C37" s="14">
        <v>74180580</v>
      </c>
      <c r="D37" s="14">
        <v>146757899.35832757</v>
      </c>
      <c r="G37" t="s">
        <v>105</v>
      </c>
      <c r="H37" s="15">
        <v>0.33575219769522685</v>
      </c>
      <c r="I37" s="15">
        <v>0.66424780230477309</v>
      </c>
    </row>
    <row r="38" spans="1:15" x14ac:dyDescent="0.35">
      <c r="O38" s="17">
        <v>88054739614996.547</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927.34</v>
      </c>
      <c r="J11" s="19"/>
      <c r="K11" s="19"/>
      <c r="L11" s="19"/>
      <c r="M11" s="19"/>
      <c r="N11" s="19"/>
      <c r="O11" s="19"/>
      <c r="P11" s="19"/>
    </row>
    <row r="12" spans="1:16" ht="14.5" customHeight="1" thickBot="1" x14ac:dyDescent="0.35">
      <c r="A12" s="19"/>
      <c r="B12" s="19"/>
      <c r="C12" s="19"/>
      <c r="D12" s="19"/>
      <c r="E12" s="19"/>
      <c r="F12" s="19"/>
      <c r="G12" s="44" t="s">
        <v>72</v>
      </c>
      <c r="H12" s="45" t="s">
        <v>73</v>
      </c>
      <c r="I12" s="46">
        <v>4946070</v>
      </c>
      <c r="J12" s="19"/>
      <c r="K12" s="19"/>
      <c r="L12" s="19"/>
      <c r="M12" s="19"/>
      <c r="N12" s="19"/>
      <c r="O12" s="19"/>
      <c r="P12" s="19"/>
    </row>
    <row r="13" spans="1:16" ht="14.5" customHeight="1" thickBot="1" x14ac:dyDescent="0.35">
      <c r="A13" s="19"/>
      <c r="B13" s="19"/>
      <c r="C13" s="19"/>
      <c r="D13" s="19"/>
      <c r="E13" s="19"/>
      <c r="F13" s="19"/>
      <c r="G13" s="44" t="s">
        <v>74</v>
      </c>
      <c r="H13" s="45" t="s">
        <v>73</v>
      </c>
      <c r="I13" s="46">
        <v>36155920</v>
      </c>
      <c r="J13" s="19"/>
      <c r="K13" s="19"/>
      <c r="L13" s="19"/>
      <c r="M13" s="19"/>
      <c r="N13" s="19"/>
      <c r="O13" s="19"/>
      <c r="P13" s="19"/>
    </row>
    <row r="14" spans="1:16" ht="14.5" customHeight="1" thickBot="1" x14ac:dyDescent="0.35">
      <c r="A14" s="19"/>
      <c r="B14" s="19"/>
      <c r="C14" s="19"/>
      <c r="D14" s="19"/>
      <c r="E14" s="19"/>
      <c r="F14" s="19"/>
      <c r="G14" s="44" t="s">
        <v>75</v>
      </c>
      <c r="H14" s="45" t="s">
        <v>76</v>
      </c>
      <c r="I14" s="47">
        <v>238.25</v>
      </c>
      <c r="J14" s="19"/>
      <c r="K14" s="19"/>
      <c r="L14" s="19"/>
      <c r="M14" s="19"/>
      <c r="N14" s="19"/>
      <c r="O14" s="19"/>
      <c r="P14" s="19"/>
    </row>
    <row r="15" spans="1:16" ht="14.5" customHeight="1" thickBot="1" x14ac:dyDescent="0.35">
      <c r="A15" s="19"/>
      <c r="B15" s="19"/>
      <c r="C15" s="19"/>
      <c r="D15" s="19"/>
      <c r="E15" s="19"/>
      <c r="F15" s="19"/>
      <c r="G15" s="44" t="s">
        <v>77</v>
      </c>
      <c r="H15" s="45" t="s">
        <v>60</v>
      </c>
      <c r="I15" s="48">
        <v>86.770996703905141</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1.2989999999999999</v>
      </c>
      <c r="F40" s="78">
        <v>1.3855999999999999</v>
      </c>
      <c r="G40" s="78">
        <v>1.4722</v>
      </c>
      <c r="H40" s="78">
        <v>1.5588</v>
      </c>
      <c r="I40" s="78">
        <v>1.6454</v>
      </c>
      <c r="J40" s="54">
        <v>1.732</v>
      </c>
      <c r="K40" s="78">
        <v>1.8186</v>
      </c>
      <c r="L40" s="78">
        <v>1.9052</v>
      </c>
      <c r="M40" s="78">
        <v>1.9918</v>
      </c>
      <c r="N40" s="78">
        <v>2.0784000000000002</v>
      </c>
      <c r="O40" s="78">
        <v>2.165</v>
      </c>
      <c r="P40" s="19"/>
    </row>
    <row r="41" spans="1:16" x14ac:dyDescent="0.3">
      <c r="A41" s="19"/>
      <c r="B41" s="19"/>
      <c r="C41" s="55">
        <v>-0.2</v>
      </c>
      <c r="D41" s="56">
        <v>138518.54999999999</v>
      </c>
      <c r="E41" s="90">
        <v>-0.18558507123793022</v>
      </c>
      <c r="F41" s="90">
        <v>-0.13129074265379226</v>
      </c>
      <c r="G41" s="90">
        <v>-7.6996414069654295E-2</v>
      </c>
      <c r="H41" s="90">
        <v>-2.2702085485516221E-2</v>
      </c>
      <c r="I41" s="90">
        <v>3.1592243098621742E-2</v>
      </c>
      <c r="J41" s="90">
        <v>8.5886571682759705E-2</v>
      </c>
      <c r="K41" s="90">
        <v>0.14018090026689767</v>
      </c>
      <c r="L41" s="90">
        <v>0.19447522885103563</v>
      </c>
      <c r="M41" s="90">
        <v>0.24876955743517382</v>
      </c>
      <c r="N41" s="90">
        <v>0.30306388601931178</v>
      </c>
      <c r="O41" s="90">
        <v>0.35735821460344974</v>
      </c>
      <c r="P41" s="19"/>
    </row>
    <row r="42" spans="1:16" x14ac:dyDescent="0.3">
      <c r="A42" s="19"/>
      <c r="B42" s="19"/>
      <c r="C42" s="55">
        <v>-0.15</v>
      </c>
      <c r="D42" s="56">
        <v>173148.1875</v>
      </c>
      <c r="E42" s="90">
        <v>1.8018660952587195E-2</v>
      </c>
      <c r="F42" s="90">
        <v>8.5886571682759705E-2</v>
      </c>
      <c r="G42" s="90">
        <v>0.15375448241293221</v>
      </c>
      <c r="H42" s="90">
        <v>0.22162239314310472</v>
      </c>
      <c r="I42" s="90">
        <v>0.28949030387327723</v>
      </c>
      <c r="J42" s="90">
        <v>0.35735821460344974</v>
      </c>
      <c r="K42" s="90">
        <v>0.42522612533362225</v>
      </c>
      <c r="L42" s="90">
        <v>0.49309403606379454</v>
      </c>
      <c r="M42" s="90">
        <v>0.56096194679396727</v>
      </c>
      <c r="N42" s="90">
        <v>0.62882985752413978</v>
      </c>
      <c r="O42" s="90">
        <v>0.69669776825431207</v>
      </c>
      <c r="P42" s="19"/>
    </row>
    <row r="43" spans="1:16" x14ac:dyDescent="0.3">
      <c r="A43" s="19"/>
      <c r="B43" s="19"/>
      <c r="C43" s="55">
        <v>-0.1</v>
      </c>
      <c r="D43" s="56">
        <v>203703.75</v>
      </c>
      <c r="E43" s="90">
        <v>0.19766901288539684</v>
      </c>
      <c r="F43" s="90">
        <v>0.27751361374442318</v>
      </c>
      <c r="G43" s="90">
        <v>0.35735821460344974</v>
      </c>
      <c r="H43" s="90">
        <v>0.43720281546247608</v>
      </c>
      <c r="I43" s="90">
        <v>0.51704741632150264</v>
      </c>
      <c r="J43" s="90">
        <v>0.5968920171805292</v>
      </c>
      <c r="K43" s="90">
        <v>0.67673661803955532</v>
      </c>
      <c r="L43" s="90">
        <v>0.75658121889858188</v>
      </c>
      <c r="M43" s="90">
        <v>0.83642581975760844</v>
      </c>
      <c r="N43" s="90">
        <v>0.91627042061663522</v>
      </c>
      <c r="O43" s="90">
        <v>0.99611502147566156</v>
      </c>
      <c r="P43" s="19"/>
    </row>
    <row r="44" spans="1:16" x14ac:dyDescent="0.3">
      <c r="A44" s="19"/>
      <c r="B44" s="19"/>
      <c r="C44" s="55">
        <v>-0.05</v>
      </c>
      <c r="D44" s="56">
        <v>226337.5</v>
      </c>
      <c r="E44" s="90">
        <v>0.33074334765044089</v>
      </c>
      <c r="F44" s="90">
        <v>0.41945957082713692</v>
      </c>
      <c r="G44" s="90">
        <v>0.50817579400383295</v>
      </c>
      <c r="H44" s="90">
        <v>0.5968920171805292</v>
      </c>
      <c r="I44" s="90">
        <v>0.68560824035722501</v>
      </c>
      <c r="J44" s="90">
        <v>0.77432446353392126</v>
      </c>
      <c r="K44" s="90">
        <v>0.86304068671061729</v>
      </c>
      <c r="L44" s="90">
        <v>0.95175690988731332</v>
      </c>
      <c r="M44" s="90">
        <v>1.0404731330640096</v>
      </c>
      <c r="N44" s="90">
        <v>1.1291893562407056</v>
      </c>
      <c r="O44" s="90">
        <v>1.2179055794174016</v>
      </c>
      <c r="P44" s="19"/>
    </row>
    <row r="45" spans="1:16" x14ac:dyDescent="0.3">
      <c r="A45" s="19"/>
      <c r="B45" s="19"/>
      <c r="C45" s="51" t="s">
        <v>86</v>
      </c>
      <c r="D45" s="57">
        <v>238250</v>
      </c>
      <c r="E45" s="90">
        <v>0.40078247121099042</v>
      </c>
      <c r="F45" s="90">
        <v>0.49416796929172313</v>
      </c>
      <c r="G45" s="90">
        <v>0.58755346737245562</v>
      </c>
      <c r="H45" s="90">
        <v>0.68093896545318833</v>
      </c>
      <c r="I45" s="90">
        <v>0.77432446353392126</v>
      </c>
      <c r="J45" s="90">
        <v>0.86770996161465397</v>
      </c>
      <c r="K45" s="90">
        <v>0.96109545969538668</v>
      </c>
      <c r="L45" s="90">
        <v>1.0544809577761196</v>
      </c>
      <c r="M45" s="90">
        <v>1.1478664558568519</v>
      </c>
      <c r="N45" s="90">
        <v>1.241251953937585</v>
      </c>
      <c r="O45" s="90">
        <v>1.3346374520183173</v>
      </c>
      <c r="P45" s="19"/>
    </row>
    <row r="46" spans="1:16" ht="14.5" customHeight="1" x14ac:dyDescent="0.3">
      <c r="A46" s="19"/>
      <c r="B46" s="19"/>
      <c r="C46" s="55">
        <v>0.05</v>
      </c>
      <c r="D46" s="56">
        <v>250162.5</v>
      </c>
      <c r="E46" s="90">
        <v>0.47082159477153973</v>
      </c>
      <c r="F46" s="90">
        <v>0.56887636775630912</v>
      </c>
      <c r="G46" s="90">
        <v>0.66693114074107851</v>
      </c>
      <c r="H46" s="90">
        <v>0.7649859137258479</v>
      </c>
      <c r="I46" s="90">
        <v>0.86304068671061729</v>
      </c>
      <c r="J46" s="90">
        <v>0.96109545969538668</v>
      </c>
      <c r="K46" s="90">
        <v>1.0591502326801558</v>
      </c>
      <c r="L46" s="90">
        <v>1.1572050056649252</v>
      </c>
      <c r="M46" s="90">
        <v>1.2552597786496946</v>
      </c>
      <c r="N46" s="90">
        <v>1.353314551634464</v>
      </c>
      <c r="O46" s="90">
        <v>1.4513693246192334</v>
      </c>
      <c r="P46" s="19"/>
    </row>
    <row r="47" spans="1:16" x14ac:dyDescent="0.3">
      <c r="A47" s="19"/>
      <c r="B47" s="19"/>
      <c r="C47" s="55">
        <v>0.1</v>
      </c>
      <c r="D47" s="56">
        <v>275178.75</v>
      </c>
      <c r="E47" s="90">
        <v>0.61790375424869382</v>
      </c>
      <c r="F47" s="90">
        <v>0.72576400453194001</v>
      </c>
      <c r="G47" s="90">
        <v>0.83362425481518643</v>
      </c>
      <c r="H47" s="90">
        <v>0.94148450509843262</v>
      </c>
      <c r="I47" s="90">
        <v>1.049344755381679</v>
      </c>
      <c r="J47" s="90">
        <v>1.1572050056649252</v>
      </c>
      <c r="K47" s="90">
        <v>1.2650652559481714</v>
      </c>
      <c r="L47" s="90">
        <v>1.3729255062314181</v>
      </c>
      <c r="M47" s="90">
        <v>1.4807857565146643</v>
      </c>
      <c r="N47" s="90">
        <v>1.5886460067979109</v>
      </c>
      <c r="O47" s="90">
        <v>1.6965062570811567</v>
      </c>
      <c r="P47" s="19"/>
    </row>
    <row r="48" spans="1:16" x14ac:dyDescent="0.3">
      <c r="A48" s="19"/>
      <c r="B48" s="19"/>
      <c r="C48" s="55">
        <v>0.15</v>
      </c>
      <c r="D48" s="56">
        <v>316455.5625</v>
      </c>
      <c r="E48" s="90">
        <v>0.86058931738599798</v>
      </c>
      <c r="F48" s="90">
        <v>0.98462860521173123</v>
      </c>
      <c r="G48" s="90">
        <v>1.1086678930374645</v>
      </c>
      <c r="H48" s="90">
        <v>1.2327071808631977</v>
      </c>
      <c r="I48" s="90">
        <v>1.3567464686889306</v>
      </c>
      <c r="J48" s="90">
        <v>1.4807857565146643</v>
      </c>
      <c r="K48" s="90">
        <v>1.6048250443403971</v>
      </c>
      <c r="L48" s="90">
        <v>1.7288643321661303</v>
      </c>
      <c r="M48" s="90">
        <v>1.852903619991864</v>
      </c>
      <c r="N48" s="90">
        <v>1.9769429078175973</v>
      </c>
      <c r="O48" s="90">
        <v>2.1009821956433301</v>
      </c>
      <c r="P48" s="19"/>
    </row>
    <row r="49" spans="1:16" ht="14.5" thickBot="1" x14ac:dyDescent="0.35">
      <c r="A49" s="19"/>
      <c r="B49" s="19"/>
      <c r="C49" s="55">
        <v>0.2</v>
      </c>
      <c r="D49" s="58">
        <v>379746.67499999999</v>
      </c>
      <c r="E49" s="90">
        <v>1.2327071808631973</v>
      </c>
      <c r="F49" s="90">
        <v>1.381554326254077</v>
      </c>
      <c r="G49" s="90">
        <v>1.5304014716449577</v>
      </c>
      <c r="H49" s="90">
        <v>1.6792486170358374</v>
      </c>
      <c r="I49" s="90">
        <v>1.8280957624267171</v>
      </c>
      <c r="J49" s="90">
        <v>1.9769429078175969</v>
      </c>
      <c r="K49" s="90">
        <v>2.1257900532084766</v>
      </c>
      <c r="L49" s="90">
        <v>2.2746371985993563</v>
      </c>
      <c r="M49" s="90">
        <v>2.423484343990236</v>
      </c>
      <c r="N49" s="90">
        <v>2.5723314893811167</v>
      </c>
      <c r="O49" s="90">
        <v>2.7211786347719964</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2025-12-02T14:49:15Z</dcterms:modified>
</cp:coreProperties>
</file>