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D4B75AD4-3B57-4615-804B-4CD345BBECF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<sst xmlns="http://schemas.openxmlformats.org/spreadsheetml/2006/main" count="236" uniqueCount="135">
  <si>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</si>
  <si>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</si>
  <si>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</si>
  <si>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</si>
  <si>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</si>
  <si>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</si>
  <si>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</si>
  <si>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</si>
  <si>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</si>
  <si>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</si>
  <si>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</si>
  <si>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</si>
  <si>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</si>
  <si>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</si>
  <si>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</si>
  <si>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</si>
  <si>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</si>
  <si>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</si>
  <si>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</si>
  <si>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</si>
  <si>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</si>
  <si>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</si>
  <si>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</si>
  <si>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</si>
  <si>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</si>
  <si>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</si>
  <si>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</si>
  <si>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</si>
  <si>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</si>
  <si>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</si>
  <si>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</si>
  <si>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</si>
  <si>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</si>
  <si>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</si>
  <si>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</si>
  <si>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</si>
  <si>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</si>
  <si>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</si>
  <si>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</si>
  <si>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</si>
  <si>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</si>
  <si>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</si>
  <si>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</si>
  <si>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</si>
  <si>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</si>
  <si>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</si>
  <si>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</si>
  <si>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</si>
  <si>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</si>
  <si>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</si>
  <si>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</si>
  <si>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</si>
  <si>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</si>
  <si>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</si>
  <si>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</si>
  <si>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</si>
  <si>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</si>
  <si>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</si>
  <si>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</si>
  <si>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</si>
  <si>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</si>
  <si>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</si>
  <si>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</si>
  <si>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</si>
  <si>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</si>
  <si>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</si>
  <si>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</si>
  <si>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</si>
  <si>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</si>
  <si>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</si>
  <si>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</si>
  <si>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</si>
  <si>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</si>
  <si>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</si>
  <si>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</si>
  <si>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</si>
  <si>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</si>
  <si>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</si>
  <si>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</si>
  <si>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</si>
  <si>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</si>
  <si>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</si>
  <si>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</si>
  <si>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</si>
  <si>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</si>
  <si>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</si>
  <si>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</si>
  <si>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</si>
  <si>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</si>
  <si>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</si>
  <si>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</si>
  <si>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</si>
  <si>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</si>
  <si>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</si>
  <si>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</si>
  <si>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</si>
  <si>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</si>
  <si>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</si>
  <si>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</si>
  <si>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</si>
  <si>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</si>
  <si>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</si>
  <si>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</si>
  <si>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GRANADILLA COMUN HUILA LA PLATA</t>
  </si>
  <si>
    <t>Premio ALIDE 2025 a la Gestión y Modernización Tecnológica – Por el aplicativo Decision.</t>
  </si>
  <si>
    <t>2025 Q3</t>
  </si>
  <si>
    <t>2017 Q4</t>
  </si>
  <si>
    <t>Material de propagacion: Colino/Plántula // Distancia de siembra: 5 x 5 // Densidad de siembra - Plantas/Ha.: 400 // Duracion del ciclo: 9 años // Productividad/Ha/Ciclo: 284.310 kg // Inicio de Produccion desde la siembra: año 1  // Duracion de la etapa productiva: 9 años // Productividad promedio en etapa productiva  // Cultivo asociado: NA // Productividad promedio etapa productiva: 31.590 kg // % Rendimiento 1ra. Calidad: 80 // % Rendimiento 2da. Calidad: 20 // Precio de venta ponderado por calidad: $4.750 // Valor Jornal: $77.368 // Otros: NA</t>
  </si>
  <si>
    <t>El presente documento corresponde a una actualización del documento PDF de la AgroGuía correspondiente a Granadilla Comun Huila La Plata publicada en la página web, y consta de las siguientes partes:</t>
  </si>
  <si>
    <t>- Flujo anualizado de los ingresos (precio y rendimiento) y los costos de producción para una hectárea de
Granadilla Comun Huila La Plata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</si>
  <si>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Granadilla Comun Huila La Plata.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</si>
  <si>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</si>
  <si>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</si>
  <si>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</si>
  <si>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</si>
  <si>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Granadilla Comun Huila La Plata. La participación se encuentra actualizada al 2025 Q3.</t>
  </si>
  <si>
    <t>Sostenimiento Año1 ***</t>
  </si>
  <si>
    <t>Sub Total Ingresos millones [(CxG)+(DxH)]</t>
  </si>
  <si>
    <t>** Los costos de instalación comprenden tanto los gastos relacionados con la mano de obra como aquellos asociados con los insumos necesarios hasta completar la siembra de las plantas. Para el caso de Granadilla Comun Huila La Plata, en lo que respecta a la mano de obra incluye actividades como la preparación del terreno, la siembra, el trazado y el ahoyado, entre otras, y ascienden a un total de $2,0 millones de pesos (equivalente a 26 jornales). En cuanto a los insumos, se incluyen los gastos relacionados con el material vegetal y las enmiendas, que en conjunto ascienden a  $0,7 millones.</t>
  </si>
  <si>
    <t>*** Los costos de sostenimiento del año 1 comprenden tanto los gastos relacionados con la mano de obra como aquellos asociados con los insumos necesarios desde el momento de la siembra de las plantas hasta finalizar el año 1. Para el caso de Granadilla Comun Huila La Plata, en lo que respecta a la mano de obra incluye actividades como la fertilización, riego, control de malezas, plagas y enfermedades, entre otras, y ascienden a un total de $13,1 millones de pesos (equivalente a 169 jornales). En cuanto a los insumos, se incluyen los fertilizantes, plaguicidas, transportes, entre otras, que en conjunto ascienden a  $38,5 millones.</t>
  </si>
  <si>
    <t>Nota 1: en caso de utilizar esta información para el desarrollo de otras publicaciones, por favor citar FINAGRO, "Agro Guía - Marcos de Referencia Agroeconómicos"</t>
  </si>
  <si>
    <t>Los costos totales del ciclo para esta actualización (2025 Q3) equivalen a $589,6 millones, en comparación con los costos del marco original que ascienden a $251,7 millones, (mes de publicación del marco: noviembre - 2017).
La rentabilidad actualizada (2025 Q3) subió frente a la rentabilidad de la primera AgroGuía, pasando del 40,4% al 129,1%. Mientras que el crecimiento de los costos fue del 234,3%, el crecimiento de los ingresos fue del 319,6%.</t>
  </si>
  <si>
    <t>En cuanto a los costos de mano de obra de la AgroGuía actualizada, se destaca la participación de cosecha y beneficio seguido de podas, que representan el 35% y el 17% del costo total, respectivamente. En cuanto a los costos de insumos, se destaca la participación de cosecha y beneficio seguido de fertilización, que representan el 48% y el 18% del costo total, respectivamente.</t>
  </si>
  <si>
    <t>A continuación, se presenta la desagregación de los costos de mano de obra e insumos según las diferentes actividades vinculadas a la producción de GRANADILLA COMUN HUILA LA PLATA</t>
  </si>
  <si>
    <t>En cuanto a los costos de mano de obra, se destaca la participación de cosecha y beneficio segido por podas que representan el 35% y el 17% del costo total, respectivamente. En cuanto a los costos de insumos, se destaca la participación de cosecha y beneficio segido por fertilización que representan el 43% y el 21% del costo total, respectivamente.</t>
  </si>
  <si>
    <t>En cuanto a los costos de mano de obra, se destaca la participación de cosecha y beneficio segido por podas que representan el 35% y el 17% del costo total, respectivamente. En cuanto a los costos de insumos, se destaca la participación de cosecha y beneficio segido por fertilización que representan el 48% y el 18% del costo total, respectivamente.</t>
  </si>
  <si>
    <t>En cuanto a los costos de mano de obra, se destaca la participación de cosecha y beneficio segido por podas que representan el 35% y el 17% del costo total, respectivamente.</t>
  </si>
  <si>
    <t>En cuanto a los costos de insumos, se destaca la participación de cosecha y beneficio segido por fertilización que representan el 48% y el 18% del costo total, respectivamente.</t>
  </si>
  <si>
    <t>En cuanto a los costos de insumos, se destaca la participación de cosecha y beneficio segido por fertilización que representan el 43% y el 21% del costo total, respectivamente.</t>
  </si>
  <si>
    <t>En cuanto a los costos de mano de obra, se destaca la participación de cosecha y beneficio segido por podas que representan el 35% y el 17% del costo total, respectivamente.En cuanto a los costos de insumos, se destaca la participación de cosecha y beneficio segido por fertilización que representan el 43% y el 21% del costo total, respectivamente.</t>
  </si>
  <si>
    <t>De acuerdo con el comportamiento histórico del sistema productivo, se efectuó un análisis de sensibilidad del margen de utilidad obtenido en la producción de GRANADILLA COMUN HUILA LA PLATA, frente a diferentes escenarios de variación de precios de venta en finca y rendimientos probables (kg/ha).</t>
  </si>
  <si>
    <t>Con un precio ponderado de COP $ 4.750/kg y con un rendimiento por hectárea de 284.310 kg por ciclo; el margen de utilidad obtenido en la producción de 0 es del 56%.</t>
  </si>
  <si>
    <t>El precio mínimo ponderado para cubrir los costos de producción, con un rendimiento de 284.310 kg para todo el ciclo de producción, es COP $ 2.074/kg.</t>
  </si>
  <si>
    <t>El rendimiento mínimo por ha/ciclo para cubrir los costos de producción, con un precio ponderado de COP $ 4.750, es de 124.117 kg/ha para todo el ciclo.</t>
  </si>
  <si>
    <t>El siguiente cuadro presenta diferentes escenarios de rentabilidad para el sistema productivo de GRANADILLA COMUN HUILA LA PLATA,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</si>
</sst>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26DBC5A3-8DB5-AF2B-64AC-EA4CE3007C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0A4F85FA-E3E9-BBD3-909A-5721DB19D4F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FC0B67B-D66D-2482-0CC1-7BFB3710FF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0C7E76DF-1B58-C6E1-FBC9-1820BA2BCFE8}"/>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8F05C694-2096-831B-EADE-5347DB89307C}"/>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F9CBB128-CE9B-797A-168A-62D670A516B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36B935DA-05A9-CF93-9485-3148611C9D5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91914D51-29D2-72A1-3DF9-C3CC6C67DAF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B6AE7CD0-5D56-9372-9F80-BEB61CA42282}"/>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7CF13BF6-E4F5-0E09-68CB-3D2602641EA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customWidth="1"/>
    <col min="8" max="8" width="12.6328125" style="27" customWidth="1"/>
    <col min="9" max="9" width="10.6328125" style="19" customWidth="1"/>
    <col min="10" max="10" width="10.81640625" style="27" customWidth="1"/>
    <col min="11" max="11" width="10.81640625" style="19" customWidth="1"/>
    <col min="12"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2000.51</v>
      </c>
      <c r="C7" s="22">
        <v>13097.29</v>
      </c>
      <c r="D7" s="22">
        <v>18734.11</v>
      </c>
      <c r="E7" s="22">
        <v>21276.2</v>
      </c>
      <c r="F7" s="22">
        <v>22989.35</v>
      </c>
      <c r="G7" s="22">
        <v>21276.2</v>
      </c>
      <c r="H7" s="22">
        <v>21055.15</v>
      </c>
      <c r="I7" s="22">
        <v>22989.35</v>
      </c>
      <c r="J7" s="22">
        <v>21055.15</v>
      </c>
      <c r="K7" s="22">
        <v>21055.15</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185528.43</v>
      </c>
      <c r="AH7" s="23">
        <v>0.3146621863931181</v>
      </c>
    </row>
    <row r="8" spans="1:34" x14ac:dyDescent="0.3">
      <c r="A8" s="5" t="s">
        <v>101</v>
      </c>
      <c r="B8" s="22">
        <v>733.13</v>
      </c>
      <c r="C8" s="22">
        <v>38501.74</v>
      </c>
      <c r="D8" s="22">
        <v>38364.559999999998</v>
      </c>
      <c r="E8" s="22">
        <v>46640.52</v>
      </c>
      <c r="F8" s="22">
        <v>46640.52</v>
      </c>
      <c r="G8" s="22">
        <v>46640.52</v>
      </c>
      <c r="H8" s="22">
        <v>46640.52</v>
      </c>
      <c r="I8" s="22">
        <v>46640.52</v>
      </c>
      <c r="J8" s="22">
        <v>46640.52</v>
      </c>
      <c r="K8" s="22">
        <v>46640.52</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404083.04</v>
      </c>
      <c r="AH8" s="23">
        <v>0.68533781360688184</v>
      </c>
    </row>
    <row r="9" spans="1:34" x14ac:dyDescent="0.3">
      <c r="A9" s="9" t="s">
        <v>100</v>
      </c>
      <c r="B9" s="22">
        <v>2733.64</v>
      </c>
      <c r="C9" s="22">
        <v>51599.03</v>
      </c>
      <c r="D9" s="22">
        <v>57098.66</v>
      </c>
      <c r="E9" s="22">
        <v>67916.710000000006</v>
      </c>
      <c r="F9" s="22">
        <v>69629.86</v>
      </c>
      <c r="G9" s="22">
        <v>67916.710000000006</v>
      </c>
      <c r="H9" s="22">
        <v>67695.66</v>
      </c>
      <c r="I9" s="22">
        <v>69629.86</v>
      </c>
      <c r="J9" s="22">
        <v>67695.66</v>
      </c>
      <c r="K9" s="22">
        <v>67695.66</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589611.47</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1768</v>
      </c>
      <c r="D11" s="24">
        <v>21840</v>
      </c>
      <c r="E11" s="24">
        <v>29120</v>
      </c>
      <c r="F11" s="24">
        <v>29120</v>
      </c>
      <c r="G11" s="24">
        <v>29120</v>
      </c>
      <c r="H11" s="24">
        <v>25480</v>
      </c>
      <c r="I11" s="24">
        <v>25480</v>
      </c>
      <c r="J11" s="24">
        <v>25480</v>
      </c>
      <c r="K11" s="24">
        <v>25480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212888</v>
      </c>
      <c r="AH11" s="28"/>
    </row>
    <row r="12" spans="1:34" x14ac:dyDescent="0.3">
      <c r="A12" s="5" t="s">
        <v>19</v>
      </c>
      <c r="B12" s="24"/>
      <c r="C12" s="24">
        <v>442</v>
      </c>
      <c r="D12" s="24">
        <v>5460</v>
      </c>
      <c r="E12" s="24">
        <v>7280</v>
      </c>
      <c r="F12" s="24">
        <v>7280</v>
      </c>
      <c r="G12" s="24">
        <v>7280</v>
      </c>
      <c r="H12" s="24">
        <v>10920</v>
      </c>
      <c r="I12" s="24">
        <v>10920</v>
      </c>
      <c r="J12" s="24">
        <v>10920</v>
      </c>
      <c r="K12" s="24">
        <v>10920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71422</v>
      </c>
      <c r="AH12" s="28"/>
    </row>
    <row r="13" spans="1:34" hidden="1" x14ac:dyDescent="0.3">
      <c r="A13" s="5" t="s">
        <v>18</v>
      </c>
      <c r="B13" s="24"/>
      <c r="C13" s="24">
        <v>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5.4329999999999998</v>
      </c>
      <c r="D15" s="25">
        <v>5.4329999999999998</v>
      </c>
      <c r="E15" s="25">
        <v>5.4329999999999998</v>
      </c>
      <c r="F15" s="25">
        <v>5.4329999999999998</v>
      </c>
      <c r="G15" s="25">
        <v>5.4329999999999998</v>
      </c>
      <c r="H15" s="25">
        <v>5.4329999999999998</v>
      </c>
      <c r="I15" s="25">
        <v>5.4329999999999998</v>
      </c>
      <c r="J15" s="25">
        <v>5.4329999999999998</v>
      </c>
      <c r="K15" s="25">
        <v>5.4329999999999998</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5.4329999999999998</v>
      </c>
      <c r="AH15" s="28"/>
    </row>
    <row r="16" spans="1:34" x14ac:dyDescent="0.3">
      <c r="A16" s="5" t="s">
        <v>15</v>
      </c>
      <c r="B16" s="25"/>
      <c r="C16" s="25">
        <v>2.7160000000000002</v>
      </c>
      <c r="D16" s="25">
        <v>2.7160000000000002</v>
      </c>
      <c r="E16" s="25">
        <v>2.7160000000000002</v>
      </c>
      <c r="F16" s="25">
        <v>2.7160000000000002</v>
      </c>
      <c r="G16" s="25">
        <v>2.7160000000000002</v>
      </c>
      <c r="H16" s="25">
        <v>2.7160000000000002</v>
      </c>
      <c r="I16" s="25">
        <v>2.7160000000000002</v>
      </c>
      <c r="J16" s="25">
        <v>2.7160000000000002</v>
      </c>
      <c r="K16" s="25">
        <v>2.7160000000000002</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2.7160000000000002</v>
      </c>
      <c r="AH16" s="28"/>
    </row>
    <row r="17" spans="1:34" hidden="1" x14ac:dyDescent="0.3">
      <c r="A17" s="5" t="s">
        <v>14</v>
      </c>
      <c r="B17" s="25"/>
      <c r="C17" s="25">
        <v>0</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10806.02</v>
      </c>
      <c r="D19" s="22">
        <v>133486.07999999999</v>
      </c>
      <c r="E19" s="22">
        <v>177981.44</v>
      </c>
      <c r="F19" s="22">
        <v>177981.44</v>
      </c>
      <c r="G19" s="22">
        <v>177981.44</v>
      </c>
      <c r="H19" s="22">
        <v>168091.56</v>
      </c>
      <c r="I19" s="22">
        <v>168091.56</v>
      </c>
      <c r="J19" s="22">
        <v>168091.56</v>
      </c>
      <c r="K19" s="22">
        <v>168091.56</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1350602.66</v>
      </c>
      <c r="AH19" s="28"/>
    </row>
    <row r="20" spans="1:34" x14ac:dyDescent="0.3">
      <c r="A20" s="3" t="s">
        <v>11</v>
      </c>
      <c r="B20" s="26">
        <v>-2733.64</v>
      </c>
      <c r="C20" s="26">
        <v>-40793.01</v>
      </c>
      <c r="D20" s="26">
        <v>76387.42</v>
      </c>
      <c r="E20" s="26">
        <v>110064.73</v>
      </c>
      <c r="F20" s="26">
        <v>108351.58</v>
      </c>
      <c r="G20" s="26">
        <v>110064.73</v>
      </c>
      <c r="H20" s="26">
        <v>100395.9</v>
      </c>
      <c r="I20" s="26">
        <v>98461.7</v>
      </c>
      <c r="J20" s="26">
        <v>100395.9</v>
      </c>
      <c r="K20" s="26">
        <v>100395.9</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760991.19</v>
      </c>
      <c r="AH20" s="31"/>
    </row>
    <row r="21" spans="1:34" x14ac:dyDescent="0.3">
      <c r="J21" s="19"/>
      <c r="AG21" s="88">
        <v>1.2906655089069119</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6830</v>
      </c>
      <c r="D121" s="70">
        <v>8475</v>
      </c>
      <c r="E121" s="70">
        <v>9625</v>
      </c>
      <c r="F121" s="70">
        <v>10400</v>
      </c>
      <c r="G121" s="70">
        <v>9625</v>
      </c>
      <c r="H121" s="95">
        <v>9525</v>
      </c>
      <c r="I121" s="70">
        <v>10400</v>
      </c>
      <c r="J121" s="70">
        <v>9525</v>
      </c>
      <c r="K121" s="70">
        <v>9525</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83930</v>
      </c>
      <c r="AH121" s="71">
        <v>0.33345914698345219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15857</v>
      </c>
      <c r="D122" s="70">
        <v>16293.5</v>
      </c>
      <c r="E122" s="70">
        <v>19373.5</v>
      </c>
      <c r="F122" s="70">
        <v>19373.5</v>
      </c>
      <c r="G122" s="70">
        <v>19373.5</v>
      </c>
      <c r="H122" s="95">
        <v>19373.5</v>
      </c>
      <c r="I122" s="70">
        <v>19373.5</v>
      </c>
      <c r="J122" s="70">
        <v>19373.5</v>
      </c>
      <c r="K122" s="70">
        <v>19373.5</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167765</v>
      </c>
      <c r="AH122" s="71">
        <v>0.66654085301654775</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22687</v>
      </c>
      <c r="D123" s="70">
        <v>24768.5</v>
      </c>
      <c r="E123" s="70">
        <v>28998.5</v>
      </c>
      <c r="F123" s="70">
        <v>29773.5</v>
      </c>
      <c r="G123" s="70">
        <v>28998.5</v>
      </c>
      <c r="H123" s="95">
        <v>28898.5</v>
      </c>
      <c r="I123" s="70">
        <v>29773.5</v>
      </c>
      <c r="J123" s="70">
        <v>28898.5</v>
      </c>
      <c r="K123" s="70">
        <v>28898.5</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251695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1768</v>
      </c>
      <c r="D125" s="73">
        <v>21840</v>
      </c>
      <c r="E125" s="73">
        <v>29120</v>
      </c>
      <c r="F125" s="73">
        <v>29120</v>
      </c>
      <c r="G125" s="73">
        <v>25480</v>
      </c>
      <c r="H125" s="96">
        <v>25480</v>
      </c>
      <c r="I125" s="73">
        <v>25480</v>
      </c>
      <c r="J125" s="73">
        <v>25480</v>
      </c>
      <c r="K125" s="73">
        <v>25480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209248</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442</v>
      </c>
      <c r="D126" s="73">
        <v>5460</v>
      </c>
      <c r="E126" s="73">
        <v>7280</v>
      </c>
      <c r="F126" s="73">
        <v>7280</v>
      </c>
      <c r="G126" s="73">
        <v>10920</v>
      </c>
      <c r="H126" s="73">
        <v>10920</v>
      </c>
      <c r="I126" s="73">
        <v>10920</v>
      </c>
      <c r="J126" s="73">
        <v>10920</v>
      </c>
      <c r="K126" s="73">
        <v>10920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75062</v>
      </c>
      <c r="AH126" s="63"/>
    </row>
    <row r="127" spans="1:62" s="21" customFormat="1" x14ac:dyDescent="0.3">
      <c r="A127" s="68" t="s">
        <v>18</v>
      </c>
      <c r="B127" s="73"/>
      <c r="C127" s="73">
        <v>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1.7</v>
      </c>
      <c r="D129" s="74">
        <v>1.7</v>
      </c>
      <c r="E129" s="74">
        <v>1.7</v>
      </c>
      <c r="F129" s="74">
        <v>1.7</v>
      </c>
      <c r="G129" s="74">
        <v>1.7</v>
      </c>
      <c r="H129" s="97">
        <v>1.7</v>
      </c>
      <c r="I129" s="74">
        <v>1.7</v>
      </c>
      <c r="J129" s="74">
        <v>1.7</v>
      </c>
      <c r="K129" s="74">
        <v>1.7</v>
      </c>
      <c r="L129" s="74">
        <v>1.7</v>
      </c>
      <c r="M129" s="74">
        <v>1.7</v>
      </c>
      <c r="N129" s="74">
        <v>1.7</v>
      </c>
      <c r="O129" s="74">
        <v>1.7</v>
      </c>
      <c r="P129" s="74">
        <v>1.7</v>
      </c>
      <c r="Q129" s="74">
        <v>1.7</v>
      </c>
      <c r="R129" s="74">
        <v>1.7</v>
      </c>
      <c r="S129" s="74">
        <v>1.7</v>
      </c>
      <c r="T129" s="74">
        <v>1.7</v>
      </c>
      <c r="U129" s="74">
        <v>1.7</v>
      </c>
      <c r="V129" s="74">
        <v>1.7</v>
      </c>
      <c r="W129" s="74">
        <v>1.7</v>
      </c>
      <c r="X129" s="74">
        <v>1.7</v>
      </c>
      <c r="Y129" s="74">
        <v>1.7</v>
      </c>
      <c r="Z129" s="74">
        <v>1.7</v>
      </c>
      <c r="AA129" s="74">
        <v>1.7</v>
      </c>
      <c r="AB129" s="74">
        <v>1.7</v>
      </c>
      <c r="AC129" s="74">
        <v>1.7</v>
      </c>
      <c r="AD129" s="74">
        <v>1.7</v>
      </c>
      <c r="AE129" s="74">
        <v>1.7</v>
      </c>
      <c r="AF129" s="74">
        <v>1.7</v>
      </c>
      <c r="AG129" s="74">
        <v>1.7</v>
      </c>
      <c r="AH129" s="63"/>
    </row>
    <row r="130" spans="1:40" s="21" customFormat="1" x14ac:dyDescent="0.3">
      <c r="A130" s="68" t="s">
        <v>15</v>
      </c>
      <c r="B130" s="74"/>
      <c r="C130" s="74">
        <v>0.85</v>
      </c>
      <c r="D130" s="74">
        <v>0.85</v>
      </c>
      <c r="E130" s="74">
        <v>0.85</v>
      </c>
      <c r="F130" s="74">
        <v>0.85</v>
      </c>
      <c r="G130" s="74">
        <v>0.85</v>
      </c>
      <c r="H130" s="74">
        <v>0.85</v>
      </c>
      <c r="I130" s="74">
        <v>0.85</v>
      </c>
      <c r="J130" s="74">
        <v>0.85</v>
      </c>
      <c r="K130" s="74">
        <v>0.85</v>
      </c>
      <c r="L130" s="74">
        <v>0.85</v>
      </c>
      <c r="M130" s="74">
        <v>0.85</v>
      </c>
      <c r="N130" s="74">
        <v>0.85</v>
      </c>
      <c r="O130" s="74">
        <v>0.85</v>
      </c>
      <c r="P130" s="74">
        <v>0.85</v>
      </c>
      <c r="Q130" s="74">
        <v>0.85</v>
      </c>
      <c r="R130" s="74">
        <v>0.85</v>
      </c>
      <c r="S130" s="74">
        <v>0.85</v>
      </c>
      <c r="T130" s="74">
        <v>0.85</v>
      </c>
      <c r="U130" s="74">
        <v>0.85</v>
      </c>
      <c r="V130" s="74">
        <v>0.85</v>
      </c>
      <c r="W130" s="74">
        <v>0.85</v>
      </c>
      <c r="X130" s="74">
        <v>0.85</v>
      </c>
      <c r="Y130" s="74">
        <v>0.85</v>
      </c>
      <c r="Z130" s="74">
        <v>0.85</v>
      </c>
      <c r="AA130" s="74">
        <v>0.85</v>
      </c>
      <c r="AB130" s="74">
        <v>0.85</v>
      </c>
      <c r="AC130" s="74">
        <v>0.85</v>
      </c>
      <c r="AD130" s="74">
        <v>0.85</v>
      </c>
      <c r="AE130" s="74">
        <v>0.85</v>
      </c>
      <c r="AF130" s="74">
        <v>0.85</v>
      </c>
      <c r="AG130" s="74">
        <v>0.85</v>
      </c>
      <c r="AH130" s="63"/>
    </row>
    <row r="131" spans="1:40" s="21" customFormat="1" x14ac:dyDescent="0.3">
      <c r="A131" s="68" t="s">
        <v>14</v>
      </c>
      <c r="B131" s="74"/>
      <c r="C131" s="74">
        <v>0</v>
      </c>
      <c r="D131" s="74">
        <v>0</v>
      </c>
      <c r="E131" s="74">
        <v>0</v>
      </c>
      <c r="F131" s="74">
        <v>0</v>
      </c>
      <c r="G131" s="74">
        <v>0</v>
      </c>
      <c r="H131" s="74">
        <v>0</v>
      </c>
      <c r="I131" s="74">
        <v>0</v>
      </c>
      <c r="J131" s="74">
        <v>0</v>
      </c>
      <c r="K131" s="74">
        <v>0</v>
      </c>
      <c r="L131" s="74">
        <v>0</v>
      </c>
      <c r="M131" s="74">
        <v>0</v>
      </c>
      <c r="N131" s="74">
        <v>0</v>
      </c>
      <c r="O131" s="74">
        <v>0</v>
      </c>
      <c r="P131" s="74">
        <v>0</v>
      </c>
      <c r="Q131" s="74">
        <v>0</v>
      </c>
      <c r="R131" s="74">
        <v>0</v>
      </c>
      <c r="S131" s="74">
        <v>0</v>
      </c>
      <c r="T131" s="74">
        <v>0</v>
      </c>
      <c r="U131" s="74">
        <v>0</v>
      </c>
      <c r="V131" s="74">
        <v>0</v>
      </c>
      <c r="W131" s="74">
        <v>0</v>
      </c>
      <c r="X131" s="74">
        <v>0</v>
      </c>
      <c r="Y131" s="74">
        <v>0</v>
      </c>
      <c r="Z131" s="74">
        <v>0</v>
      </c>
      <c r="AA131" s="74">
        <v>0</v>
      </c>
      <c r="AB131" s="74">
        <v>0</v>
      </c>
      <c r="AC131" s="74">
        <v>0</v>
      </c>
      <c r="AD131" s="74">
        <v>0</v>
      </c>
      <c r="AE131" s="74">
        <v>0</v>
      </c>
      <c r="AF131" s="74">
        <v>0</v>
      </c>
      <c r="AG131" s="74">
        <v>0</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3381.3</v>
      </c>
      <c r="D133" s="70">
        <v>41769</v>
      </c>
      <c r="E133" s="70">
        <v>55692</v>
      </c>
      <c r="F133" s="70">
        <v>55692</v>
      </c>
      <c r="G133" s="70">
        <v>55692</v>
      </c>
      <c r="H133" s="95">
        <v>52598</v>
      </c>
      <c r="I133" s="70">
        <v>52598</v>
      </c>
      <c r="J133" s="70">
        <v>52598</v>
      </c>
      <c r="K133" s="70">
        <v>52598</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422618.3</v>
      </c>
      <c r="AH133" s="63"/>
    </row>
    <row r="134" spans="1:40" s="21" customFormat="1" x14ac:dyDescent="0.3">
      <c r="A134" s="66" t="s">
        <v>11</v>
      </c>
      <c r="B134" s="70"/>
      <c r="C134" s="70">
        <v>-19305.7</v>
      </c>
      <c r="D134" s="70">
        <v>17000.5</v>
      </c>
      <c r="E134" s="70">
        <v>26693.5</v>
      </c>
      <c r="F134" s="70">
        <v>25918.5</v>
      </c>
      <c r="G134" s="70">
        <v>26693.5</v>
      </c>
      <c r="H134" s="95">
        <v>23699.5</v>
      </c>
      <c r="I134" s="70">
        <v>22824.5</v>
      </c>
      <c r="J134" s="70">
        <v>23699.5</v>
      </c>
      <c r="K134" s="70">
        <v>23699.5</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170923.3</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6980000</v>
      </c>
      <c r="J5" t="s">
        <v>4</v>
      </c>
      <c r="K5" s="1">
        <v>0</v>
      </c>
      <c r="S5" s="120"/>
      <c r="T5" s="120"/>
      <c r="U5" s="120"/>
      <c r="V5" s="120"/>
      <c r="W5" s="120"/>
      <c r="X5" s="120"/>
      <c r="Y5" s="120"/>
      <c r="Z5" s="120"/>
    </row>
    <row r="6" spans="1:27" x14ac:dyDescent="0.35">
      <c r="A6" t="s">
        <v>8</v>
      </c>
      <c r="B6" s="1">
        <v>14070000</v>
      </c>
      <c r="J6" t="s">
        <v>8</v>
      </c>
      <c r="K6" s="1">
        <v>21670000</v>
      </c>
      <c r="S6" s="120"/>
      <c r="T6" s="120"/>
      <c r="U6" s="120"/>
      <c r="V6" s="120"/>
      <c r="W6" s="120"/>
      <c r="X6" s="120"/>
      <c r="Y6" s="120"/>
      <c r="Z6" s="120"/>
      <c r="AA6" s="18"/>
    </row>
    <row r="7" spans="1:27" x14ac:dyDescent="0.35">
      <c r="A7" t="s">
        <v>9</v>
      </c>
      <c r="B7" s="1">
        <v>29155000</v>
      </c>
      <c r="J7" t="s">
        <v>9</v>
      </c>
      <c r="K7" s="1">
        <v>72171000</v>
      </c>
      <c r="S7" s="120"/>
      <c r="T7" s="120"/>
      <c r="U7" s="120"/>
      <c r="V7" s="120"/>
      <c r="W7" s="120"/>
      <c r="X7" s="120"/>
      <c r="Y7" s="120"/>
      <c r="Z7" s="120"/>
      <c r="AA7" s="18"/>
    </row>
    <row r="8" spans="1:27" x14ac:dyDescent="0.35">
      <c r="A8" t="s">
        <v>7</v>
      </c>
      <c r="B8" s="1">
        <v>5460000</v>
      </c>
      <c r="J8" t="s">
        <v>7</v>
      </c>
      <c r="K8" s="1">
        <v>34483000</v>
      </c>
      <c r="S8" s="120"/>
      <c r="T8" s="120"/>
      <c r="U8" s="120"/>
      <c r="V8" s="120"/>
      <c r="W8" s="120"/>
      <c r="X8" s="120"/>
      <c r="Y8" s="120"/>
      <c r="Z8" s="120"/>
    </row>
    <row r="9" spans="1:27" x14ac:dyDescent="0.35">
      <c r="A9" t="s">
        <v>3</v>
      </c>
      <c r="B9" s="1">
        <v>1105000</v>
      </c>
      <c r="J9" t="s">
        <v>3</v>
      </c>
      <c r="K9" s="1">
        <v>289000</v>
      </c>
      <c r="S9" s="120"/>
      <c r="T9" s="120"/>
      <c r="U9" s="120"/>
      <c r="V9" s="120"/>
      <c r="W9" s="120"/>
      <c r="X9" s="120"/>
      <c r="Y9" s="120"/>
      <c r="Z9" s="120"/>
    </row>
    <row r="10" spans="1:27" x14ac:dyDescent="0.35">
      <c r="A10" t="s">
        <v>6</v>
      </c>
      <c r="B10" s="1">
        <v>7385000</v>
      </c>
      <c r="J10" t="s">
        <v>6</v>
      </c>
      <c r="K10" s="1">
        <v>3010000</v>
      </c>
      <c r="S10" s="120"/>
      <c r="T10" s="120"/>
      <c r="U10" s="120"/>
      <c r="V10" s="120"/>
      <c r="W10" s="120"/>
      <c r="X10" s="120"/>
      <c r="Y10" s="120"/>
      <c r="Z10" s="120"/>
    </row>
    <row r="11" spans="1:27" x14ac:dyDescent="0.35">
      <c r="A11" t="s">
        <v>5</v>
      </c>
      <c r="B11" s="1">
        <v>14525000</v>
      </c>
      <c r="J11" t="s">
        <v>5</v>
      </c>
      <c r="K11" s="1">
        <v>0</v>
      </c>
      <c r="S11" s="120"/>
      <c r="T11" s="120"/>
      <c r="U11" s="120"/>
      <c r="V11" s="120"/>
      <c r="W11" s="120"/>
      <c r="X11" s="120"/>
      <c r="Y11" s="120"/>
      <c r="Z11" s="120"/>
    </row>
    <row r="12" spans="1:27" x14ac:dyDescent="0.35">
      <c r="A12" t="s">
        <v>59</v>
      </c>
      <c r="B12" s="1">
        <v>0</v>
      </c>
      <c r="J12" t="s">
        <v>59</v>
      </c>
      <c r="K12" s="1">
        <v>0</v>
      </c>
    </row>
    <row r="13" spans="1:27" x14ac:dyDescent="0.35">
      <c r="A13" t="s">
        <v>10</v>
      </c>
      <c r="B13" s="1">
        <v>0</v>
      </c>
      <c r="J13" t="s">
        <v>10</v>
      </c>
      <c r="K13" s="1">
        <v>25142000</v>
      </c>
    </row>
    <row r="14" spans="1:27" x14ac:dyDescent="0.35">
      <c r="A14" t="s">
        <v>63</v>
      </c>
      <c r="B14" s="1">
        <v>5250000</v>
      </c>
      <c r="J14" t="s">
        <v>63</v>
      </c>
      <c r="K14" s="1">
        <v>11000000</v>
      </c>
    </row>
    <row r="15" spans="1:27" x14ac:dyDescent="0.35">
      <c r="A15" s="12" t="s">
        <v>64</v>
      </c>
      <c r="B15" s="13">
        <v>83930000</v>
      </c>
      <c r="J15" s="12" t="s">
        <v>64</v>
      </c>
      <c r="K15" s="13">
        <v>167765000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15429364</v>
      </c>
      <c r="J22" t="s">
        <v>4</v>
      </c>
      <c r="K22" s="1">
        <v>0</v>
      </c>
      <c r="S22" s="120"/>
      <c r="T22" s="120"/>
      <c r="U22" s="120"/>
      <c r="V22" s="120"/>
      <c r="W22" s="120"/>
      <c r="X22" s="120"/>
      <c r="Y22" s="120"/>
      <c r="Z22" s="120"/>
    </row>
    <row r="23" spans="1:26" x14ac:dyDescent="0.35">
      <c r="A23" t="s">
        <v>8</v>
      </c>
      <c r="B23" s="1">
        <v>31101936</v>
      </c>
      <c r="J23" t="s">
        <v>8</v>
      </c>
      <c r="K23" s="1">
        <v>31418489</v>
      </c>
      <c r="S23" s="120"/>
      <c r="T23" s="120"/>
      <c r="U23" s="120"/>
      <c r="V23" s="120"/>
      <c r="W23" s="120"/>
      <c r="X23" s="120"/>
      <c r="Y23" s="120"/>
      <c r="Z23" s="120"/>
    </row>
    <row r="24" spans="1:26" ht="14.5" customHeight="1" x14ac:dyDescent="0.35">
      <c r="A24" t="s">
        <v>9</v>
      </c>
      <c r="B24" s="1">
        <v>64447544</v>
      </c>
      <c r="J24" t="s">
        <v>9</v>
      </c>
      <c r="K24" s="1">
        <v>193916943.05102223</v>
      </c>
      <c r="S24" s="120"/>
      <c r="T24" s="120"/>
      <c r="U24" s="120"/>
      <c r="V24" s="120"/>
      <c r="W24" s="120"/>
      <c r="X24" s="120"/>
      <c r="Y24" s="120"/>
      <c r="Z24" s="120"/>
    </row>
    <row r="25" spans="1:26" x14ac:dyDescent="0.35">
      <c r="A25" t="s">
        <v>7</v>
      </c>
      <c r="B25" s="1">
        <v>12069408</v>
      </c>
      <c r="J25" t="s">
        <v>7</v>
      </c>
      <c r="K25" s="1">
        <v>72808061</v>
      </c>
      <c r="S25" s="120"/>
      <c r="T25" s="120"/>
      <c r="U25" s="120"/>
      <c r="V25" s="120"/>
      <c r="W25" s="120"/>
      <c r="X25" s="120"/>
      <c r="Y25" s="120"/>
      <c r="Z25" s="120"/>
    </row>
    <row r="26" spans="1:26" ht="14.5" customHeight="1" x14ac:dyDescent="0.35">
      <c r="A26" t="s">
        <v>3</v>
      </c>
      <c r="B26" s="1">
        <v>2442614</v>
      </c>
      <c r="J26" t="s">
        <v>3</v>
      </c>
      <c r="K26" s="1">
        <v>733128.08246005885</v>
      </c>
      <c r="S26" s="120"/>
      <c r="T26" s="120"/>
      <c r="U26" s="120"/>
      <c r="V26" s="120"/>
      <c r="W26" s="120"/>
      <c r="X26" s="120"/>
      <c r="Y26" s="120"/>
      <c r="Z26" s="120"/>
    </row>
    <row r="27" spans="1:26" x14ac:dyDescent="0.35">
      <c r="A27" t="s">
        <v>6</v>
      </c>
      <c r="B27" s="1">
        <v>16324648</v>
      </c>
      <c r="J27" t="s">
        <v>6</v>
      </c>
      <c r="K27" s="1">
        <v>8087450</v>
      </c>
      <c r="S27" s="120"/>
      <c r="T27" s="120"/>
      <c r="U27" s="120"/>
      <c r="V27" s="120"/>
      <c r="W27" s="120"/>
      <c r="X27" s="120"/>
      <c r="Y27" s="120"/>
      <c r="Z27" s="120"/>
    </row>
    <row r="28" spans="1:26" x14ac:dyDescent="0.35">
      <c r="A28" t="s">
        <v>5</v>
      </c>
      <c r="B28" s="1">
        <v>32107720</v>
      </c>
      <c r="J28" t="s">
        <v>5</v>
      </c>
      <c r="K28" s="1">
        <v>0</v>
      </c>
      <c r="S28" s="120"/>
      <c r="T28" s="120"/>
      <c r="U28" s="120"/>
      <c r="V28" s="120"/>
      <c r="W28" s="120"/>
      <c r="X28" s="120"/>
      <c r="Y28" s="120"/>
      <c r="Z28" s="120"/>
    </row>
    <row r="29" spans="1:26" x14ac:dyDescent="0.35">
      <c r="A29" t="s">
        <v>59</v>
      </c>
      <c r="B29" s="1">
        <v>0</v>
      </c>
      <c r="J29" t="s">
        <v>59</v>
      </c>
      <c r="K29" s="1">
        <v>0</v>
      </c>
    </row>
    <row r="30" spans="1:26" x14ac:dyDescent="0.35">
      <c r="A30" t="s">
        <v>10</v>
      </c>
      <c r="B30" s="1">
        <v>0</v>
      </c>
      <c r="J30" t="s">
        <v>10</v>
      </c>
      <c r="K30" s="1">
        <v>67562960</v>
      </c>
    </row>
    <row r="31" spans="1:26" x14ac:dyDescent="0.35">
      <c r="A31" t="s">
        <v>63</v>
      </c>
      <c r="B31" s="1">
        <v>11605200</v>
      </c>
      <c r="J31" t="s">
        <v>63</v>
      </c>
      <c r="K31" s="1">
        <v>29556004</v>
      </c>
    </row>
    <row r="32" spans="1:26" x14ac:dyDescent="0.35">
      <c r="A32" s="12" t="s">
        <v>64</v>
      </c>
      <c r="B32" s="13">
        <v>185528434</v>
      </c>
      <c r="J32" s="12" t="s">
        <v>64</v>
      </c>
      <c r="K32" s="13">
        <v>404083035.13348228</v>
      </c>
    </row>
    <row r="35" spans="1:15" x14ac:dyDescent="0.35">
      <c r="B35" t="s">
        <v>66</v>
      </c>
      <c r="C35" t="s">
        <v>67</v>
      </c>
      <c r="D35" t="s">
        <v>23</v>
      </c>
      <c r="H35" t="s">
        <v>67</v>
      </c>
      <c r="I35" t="s">
        <v>23</v>
      </c>
    </row>
    <row r="36" spans="1:15" x14ac:dyDescent="0.35">
      <c r="A36" t="s">
        <v>106</v>
      </c>
      <c r="B36" s="14">
        <v>251695000</v>
      </c>
      <c r="C36" s="14">
        <v>83930000</v>
      </c>
      <c r="D36" s="14">
        <v>167765000</v>
      </c>
      <c r="G36" t="s">
        <v>106</v>
      </c>
      <c r="H36" s="15">
        <v>0.33345914698345219</v>
      </c>
      <c r="I36" s="15">
        <v>0.66654085301654775</v>
      </c>
    </row>
    <row r="37" spans="1:15" x14ac:dyDescent="0.35">
      <c r="A37" t="s">
        <v>105</v>
      </c>
      <c r="B37" s="14">
        <v>589611469.13348222</v>
      </c>
      <c r="C37" s="14">
        <v>185528434</v>
      </c>
      <c r="D37" s="14">
        <v>404083035.13348228</v>
      </c>
      <c r="G37" t="s">
        <v>105</v>
      </c>
      <c r="H37" s="15">
        <v>0.31466218639311816</v>
      </c>
      <c r="I37" s="15">
        <v>0.68533781360688195</v>
      </c>
    </row>
    <row r="38" spans="1:15" x14ac:dyDescent="0.35">
      <c r="O38" s="17">
        <v>242449821080089.38</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126</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128</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129</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2073.83</v>
      </c>
      <c r="J11" s="19"/>
      <c r="K11" s="19"/>
      <c r="L11" s="19"/>
      <c r="M11" s="19"/>
      <c r="N11" s="19"/>
      <c r="O11" s="19"/>
      <c r="P11" s="19"/>
    </row>
    <row r="12" spans="1:16" ht="14.5" customHeight="1" thickBot="1" x14ac:dyDescent="0.35">
      <c r="A12" s="19"/>
      <c r="B12" s="19"/>
      <c r="C12" s="19"/>
      <c r="D12" s="19"/>
      <c r="E12" s="19"/>
      <c r="F12" s="19"/>
      <c r="G12" s="44" t="s">
        <v>72</v>
      </c>
      <c r="H12" s="45" t="s">
        <v>73</v>
      </c>
      <c r="I12" s="46">
        <v>2733640</v>
      </c>
      <c r="J12" s="19"/>
      <c r="K12" s="19"/>
      <c r="L12" s="19"/>
      <c r="M12" s="19"/>
      <c r="N12" s="19"/>
      <c r="O12" s="19"/>
      <c r="P12" s="19"/>
    </row>
    <row r="13" spans="1:16" ht="14.5" customHeight="1" thickBot="1" x14ac:dyDescent="0.35">
      <c r="A13" s="19"/>
      <c r="B13" s="19"/>
      <c r="C13" s="19"/>
      <c r="D13" s="19"/>
      <c r="E13" s="19"/>
      <c r="F13" s="19"/>
      <c r="G13" s="44" t="s">
        <v>74</v>
      </c>
      <c r="H13" s="45" t="s">
        <v>73</v>
      </c>
      <c r="I13" s="46">
        <v>84877469</v>
      </c>
      <c r="J13" s="19"/>
      <c r="K13" s="19"/>
      <c r="L13" s="19"/>
      <c r="M13" s="19"/>
      <c r="N13" s="19"/>
      <c r="O13" s="19"/>
      <c r="P13" s="19"/>
    </row>
    <row r="14" spans="1:16" ht="14.5" customHeight="1" thickBot="1" x14ac:dyDescent="0.35">
      <c r="A14" s="19"/>
      <c r="B14" s="19"/>
      <c r="C14" s="19"/>
      <c r="D14" s="19"/>
      <c r="E14" s="19"/>
      <c r="F14" s="19"/>
      <c r="G14" s="44" t="s">
        <v>75</v>
      </c>
      <c r="H14" s="45" t="s">
        <v>76</v>
      </c>
      <c r="I14" s="47">
        <v>284.31</v>
      </c>
      <c r="J14" s="19"/>
      <c r="K14" s="19"/>
      <c r="L14" s="19"/>
      <c r="M14" s="19"/>
      <c r="N14" s="19"/>
      <c r="O14" s="19"/>
      <c r="P14" s="19"/>
    </row>
    <row r="15" spans="1:16" ht="14.5" customHeight="1" thickBot="1" x14ac:dyDescent="0.35">
      <c r="A15" s="19"/>
      <c r="B15" s="19"/>
      <c r="C15" s="19"/>
      <c r="D15" s="19"/>
      <c r="E15" s="19"/>
      <c r="F15" s="19"/>
      <c r="G15" s="44" t="s">
        <v>77</v>
      </c>
      <c r="H15" s="45" t="s">
        <v>60</v>
      </c>
      <c r="I15" s="48">
        <v>129.06655089069119</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130</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131</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132</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133</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134</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3.5628433576026168</v>
      </c>
      <c r="F40" s="78">
        <v>3.8003662481094578</v>
      </c>
      <c r="G40" s="78">
        <v>4.0378891386162987</v>
      </c>
      <c r="H40" s="78">
        <v>4.2754120291231406</v>
      </c>
      <c r="I40" s="78">
        <v>4.5129349196299815</v>
      </c>
      <c r="J40" s="54">
        <v>4.7504578101368224</v>
      </c>
      <c r="K40" s="78">
        <v>4.9879807006436634</v>
      </c>
      <c r="L40" s="78">
        <v>5.2255035911505043</v>
      </c>
      <c r="M40" s="78">
        <v>5.4630264816573462</v>
      </c>
      <c r="N40" s="78">
        <v>5.7005493721641871</v>
      </c>
      <c r="O40" s="78">
        <v>5.9380722626710281</v>
      </c>
      <c r="P40" s="19"/>
    </row>
    <row r="41" spans="1:16" x14ac:dyDescent="0.3">
      <c r="A41" s="19"/>
      <c r="B41" s="19"/>
      <c r="C41" s="55">
        <v>-0.2</v>
      </c>
      <c r="D41" s="56">
        <v>165297.83399999997</v>
      </c>
      <c r="E41" s="90">
        <v>-1.1553033508659993E-3</v>
      </c>
      <c r="F41" s="90">
        <v>6.5434343092409364E-2</v>
      </c>
      <c r="G41" s="90">
        <v>0.13202398953568495</v>
      </c>
      <c r="H41" s="90">
        <v>0.19861363597896076</v>
      </c>
      <c r="I41" s="90">
        <v>0.26520328242223634</v>
      </c>
      <c r="J41" s="90">
        <v>0.33179292886551193</v>
      </c>
      <c r="K41" s="90">
        <v>0.39838257530878751</v>
      </c>
      <c r="L41" s="90">
        <v>0.46497222175206288</v>
      </c>
      <c r="M41" s="90">
        <v>0.53156186819533868</v>
      </c>
      <c r="N41" s="90">
        <v>0.59815151463861427</v>
      </c>
      <c r="O41" s="90">
        <v>0.66474116108188985</v>
      </c>
      <c r="P41" s="19"/>
    </row>
    <row r="42" spans="1:16" x14ac:dyDescent="0.3">
      <c r="A42" s="19"/>
      <c r="B42" s="19"/>
      <c r="C42" s="55">
        <v>-0.15</v>
      </c>
      <c r="D42" s="56">
        <v>206622.29249999998</v>
      </c>
      <c r="E42" s="90">
        <v>0.2485558708114175</v>
      </c>
      <c r="F42" s="90">
        <v>0.33179292886551193</v>
      </c>
      <c r="G42" s="90">
        <v>0.41502998691960635</v>
      </c>
      <c r="H42" s="90">
        <v>0.49826704497370122</v>
      </c>
      <c r="I42" s="90">
        <v>0.58150410302779565</v>
      </c>
      <c r="J42" s="90">
        <v>0.66474116108189008</v>
      </c>
      <c r="K42" s="90">
        <v>0.7479782191359845</v>
      </c>
      <c r="L42" s="90">
        <v>0.83121527719007915</v>
      </c>
      <c r="M42" s="90">
        <v>0.91445233524417358</v>
      </c>
      <c r="N42" s="90">
        <v>0.997689393298268</v>
      </c>
      <c r="O42" s="90">
        <v>1.0809264513523624</v>
      </c>
      <c r="P42" s="19"/>
    </row>
    <row r="43" spans="1:16" x14ac:dyDescent="0.3">
      <c r="A43" s="19"/>
      <c r="B43" s="19"/>
      <c r="C43" s="55">
        <v>-0.1</v>
      </c>
      <c r="D43" s="56">
        <v>243085.05</v>
      </c>
      <c r="E43" s="90">
        <v>0.46888925977813845</v>
      </c>
      <c r="F43" s="90">
        <v>0.56681521043001415</v>
      </c>
      <c r="G43" s="90">
        <v>0.66474116108189008</v>
      </c>
      <c r="H43" s="90">
        <v>0.762667111733766</v>
      </c>
      <c r="I43" s="90">
        <v>0.86059306238564193</v>
      </c>
      <c r="J43" s="90">
        <v>0.95851901303751763</v>
      </c>
      <c r="K43" s="90">
        <v>1.0564449636893936</v>
      </c>
      <c r="L43" s="90">
        <v>1.1543709143412695</v>
      </c>
      <c r="M43" s="90">
        <v>1.2522968649931459</v>
      </c>
      <c r="N43" s="90">
        <v>1.3502228156450213</v>
      </c>
      <c r="O43" s="90">
        <v>1.4481487662968973</v>
      </c>
      <c r="P43" s="19"/>
    </row>
    <row r="44" spans="1:16" x14ac:dyDescent="0.3">
      <c r="A44" s="19"/>
      <c r="B44" s="19"/>
      <c r="C44" s="55">
        <v>-0.05</v>
      </c>
      <c r="D44" s="56">
        <v>270094.5</v>
      </c>
      <c r="E44" s="90">
        <v>0.63209917753126477</v>
      </c>
      <c r="F44" s="90">
        <v>0.74090578936668239</v>
      </c>
      <c r="G44" s="90">
        <v>0.84971240120210001</v>
      </c>
      <c r="H44" s="90">
        <v>0.95851901303751808</v>
      </c>
      <c r="I44" s="90">
        <v>1.0673256248729355</v>
      </c>
      <c r="J44" s="90">
        <v>1.1761322367083533</v>
      </c>
      <c r="K44" s="90">
        <v>1.2849388485437707</v>
      </c>
      <c r="L44" s="90">
        <v>1.3937454603791881</v>
      </c>
      <c r="M44" s="90">
        <v>1.5025520722146064</v>
      </c>
      <c r="N44" s="90">
        <v>1.6113586840500238</v>
      </c>
      <c r="O44" s="90">
        <v>1.7201652958854412</v>
      </c>
      <c r="P44" s="19"/>
    </row>
    <row r="45" spans="1:16" x14ac:dyDescent="0.3">
      <c r="A45" s="19"/>
      <c r="B45" s="19"/>
      <c r="C45" s="51" t="s">
        <v>86</v>
      </c>
      <c r="D45" s="57">
        <v>284310</v>
      </c>
      <c r="E45" s="90">
        <v>0.71799913424343664</v>
      </c>
      <c r="F45" s="90">
        <v>0.83253240985966581</v>
      </c>
      <c r="G45" s="90">
        <v>0.94706568547589476</v>
      </c>
      <c r="H45" s="90">
        <v>1.0615989610921241</v>
      </c>
      <c r="I45" s="90">
        <v>1.1761322367083533</v>
      </c>
      <c r="J45" s="90">
        <v>1.290665512324582</v>
      </c>
      <c r="K45" s="90">
        <v>1.4051987879408112</v>
      </c>
      <c r="L45" s="90">
        <v>1.5197320635570404</v>
      </c>
      <c r="M45" s="90">
        <v>1.63426533917327</v>
      </c>
      <c r="N45" s="90">
        <v>1.7487986147894987</v>
      </c>
      <c r="O45" s="90">
        <v>1.8633318904057279</v>
      </c>
      <c r="P45" s="19"/>
    </row>
    <row r="46" spans="1:16" ht="14.5" customHeight="1" x14ac:dyDescent="0.3">
      <c r="A46" s="19"/>
      <c r="B46" s="19"/>
      <c r="C46" s="55">
        <v>0.05</v>
      </c>
      <c r="D46" s="56">
        <v>298525.5</v>
      </c>
      <c r="E46" s="90">
        <v>0.80389909095560852</v>
      </c>
      <c r="F46" s="90">
        <v>0.92415903035264901</v>
      </c>
      <c r="G46" s="90">
        <v>1.0444189697496897</v>
      </c>
      <c r="H46" s="90">
        <v>1.1646789091467302</v>
      </c>
      <c r="I46" s="90">
        <v>1.2849388485437707</v>
      </c>
      <c r="J46" s="90">
        <v>1.4051987879408117</v>
      </c>
      <c r="K46" s="90">
        <v>1.5254587273378517</v>
      </c>
      <c r="L46" s="90">
        <v>1.6457186667348922</v>
      </c>
      <c r="M46" s="90">
        <v>1.7659786061319331</v>
      </c>
      <c r="N46" s="90">
        <v>1.8862385455289736</v>
      </c>
      <c r="O46" s="90">
        <v>2.0064984849260141</v>
      </c>
      <c r="P46" s="19"/>
    </row>
    <row r="47" spans="1:16" x14ac:dyDescent="0.3">
      <c r="A47" s="19"/>
      <c r="B47" s="19"/>
      <c r="C47" s="55">
        <v>0.1</v>
      </c>
      <c r="D47" s="56">
        <v>328378.05</v>
      </c>
      <c r="E47" s="90">
        <v>0.98428900005116904</v>
      </c>
      <c r="F47" s="90">
        <v>1.116574933387914</v>
      </c>
      <c r="G47" s="90">
        <v>1.2488608667246583</v>
      </c>
      <c r="H47" s="90">
        <v>1.3811468000614036</v>
      </c>
      <c r="I47" s="90">
        <v>1.5134327333981479</v>
      </c>
      <c r="J47" s="90">
        <v>1.6457186667348922</v>
      </c>
      <c r="K47" s="90">
        <v>1.778004600071637</v>
      </c>
      <c r="L47" s="90">
        <v>1.9102905334083813</v>
      </c>
      <c r="M47" s="90">
        <v>2.0425764667451265</v>
      </c>
      <c r="N47" s="90">
        <v>2.1748624000818713</v>
      </c>
      <c r="O47" s="90">
        <v>2.3071483334186156</v>
      </c>
      <c r="P47" s="19"/>
    </row>
    <row r="48" spans="1:16" x14ac:dyDescent="0.3">
      <c r="A48" s="19"/>
      <c r="B48" s="19"/>
      <c r="C48" s="55">
        <v>0.15</v>
      </c>
      <c r="D48" s="56">
        <v>377634.75750000001</v>
      </c>
      <c r="E48" s="90">
        <v>1.2819323500588449</v>
      </c>
      <c r="F48" s="90">
        <v>1.4340611733961008</v>
      </c>
      <c r="G48" s="90">
        <v>1.5861899967333573</v>
      </c>
      <c r="H48" s="90">
        <v>1.7383188200706137</v>
      </c>
      <c r="I48" s="90">
        <v>1.8904476434078701</v>
      </c>
      <c r="J48" s="90">
        <v>2.0425764667451265</v>
      </c>
      <c r="K48" s="90">
        <v>2.1947052900823829</v>
      </c>
      <c r="L48" s="90">
        <v>2.3468341134196389</v>
      </c>
      <c r="M48" s="90">
        <v>2.4989629367568957</v>
      </c>
      <c r="N48" s="90">
        <v>2.6510917600941521</v>
      </c>
      <c r="O48" s="90">
        <v>2.8032205834314081</v>
      </c>
      <c r="P48" s="19"/>
    </row>
    <row r="49" spans="1:16" ht="14.5" thickBot="1" x14ac:dyDescent="0.35">
      <c r="A49" s="19"/>
      <c r="B49" s="19"/>
      <c r="C49" s="55">
        <v>0.2</v>
      </c>
      <c r="D49" s="58">
        <v>453161.70900000003</v>
      </c>
      <c r="E49" s="90">
        <v>1.7383188200706137</v>
      </c>
      <c r="F49" s="90">
        <v>1.9208734080753214</v>
      </c>
      <c r="G49" s="90">
        <v>2.1034279960800291</v>
      </c>
      <c r="H49" s="90">
        <v>2.2859825840847368</v>
      </c>
      <c r="I49" s="90">
        <v>2.4685371720894445</v>
      </c>
      <c r="J49" s="90">
        <v>2.6510917600941521</v>
      </c>
      <c r="K49" s="90">
        <v>2.8336463480988594</v>
      </c>
      <c r="L49" s="90">
        <v>3.0162009361035667</v>
      </c>
      <c r="M49" s="90">
        <v>3.1987555241082752</v>
      </c>
      <c r="N49" s="90">
        <v>3.381310112112982</v>
      </c>
      <c r="O49" s="90">
        <v>3.5638647001176897</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2025-12-02T14:49:12Z</dcterms:modified>
</cp:coreProperties>
</file>