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A00F4A95-2E15-4420-B252-77759D47999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<sst xmlns="http://schemas.openxmlformats.org/spreadsheetml/2006/main" count="236" uniqueCount="136">
  <si>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</si>
  <si>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</si>
  <si>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</si>
  <si>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</si>
  <si>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</si>
  <si>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</si>
  <si>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</si>
  <si>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</si>
  <si>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</si>
  <si>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</si>
  <si>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</si>
  <si>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</si>
  <si>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</si>
  <si>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</si>
  <si>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</si>
  <si>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</si>
  <si>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</si>
  <si>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</si>
  <si>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</si>
  <si>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</si>
  <si>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</si>
  <si>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</si>
  <si>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</si>
  <si>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</si>
  <si>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</si>
  <si>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</si>
  <si>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</si>
  <si>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</si>
  <si>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</si>
  <si>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</si>
  <si>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</si>
  <si>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</si>
  <si>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</si>
  <si>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</si>
  <si>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</si>
  <si>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</si>
  <si>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</si>
  <si>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</si>
  <si>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</si>
  <si>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</si>
  <si>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</si>
  <si>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</si>
  <si>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</si>
  <si>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</si>
  <si>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</si>
  <si>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</si>
  <si>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</si>
  <si>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</si>
  <si>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</si>
  <si>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</si>
  <si>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</si>
  <si>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</si>
  <si>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</si>
  <si>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</si>
  <si>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</si>
  <si>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</si>
  <si>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</si>
  <si>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</si>
  <si>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</si>
  <si>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</si>
  <si>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</si>
  <si>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</si>
  <si>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</si>
  <si>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</si>
  <si>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</si>
  <si>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</si>
  <si>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</si>
  <si>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</si>
  <si>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</si>
  <si>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</si>
  <si>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</si>
  <si>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</si>
  <si>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</si>
  <si>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</si>
  <si>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</si>
  <si>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</si>
  <si>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</si>
  <si>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</si>
  <si>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</si>
  <si>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</si>
  <si>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</si>
  <si>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</si>
  <si>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</si>
  <si>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</si>
  <si>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</si>
  <si>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</si>
  <si>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</si>
  <si>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</si>
  <si>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</si>
  <si>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</si>
  <si>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</si>
  <si>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</si>
  <si>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</si>
  <si>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</si>
  <si>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</si>
  <si>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</si>
  <si>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</si>
  <si>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</si>
  <si>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</si>
  <si>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</si>
  <si>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</si>
  <si>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</si>
  <si>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</si>
  <si>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COCCULUS LAURIFOLIUS CUNDINAMARCA CACHIPAY</t>
  </si>
  <si>
    <t>Premio ALIDE 2025 a la Gestión y Modernización Tecnológica – Por el aplicativo Decision.</t>
  </si>
  <si>
    <t>2025 Q3</t>
  </si>
  <si>
    <t>2017 Q1</t>
  </si>
  <si>
    <t>Material de propagacion: Colino/Plántula // Distancia de siembra: 0,7 x 1,5 // Densidad de siembra - Plantas/Ha.: 9.500 // Duracion del ciclo: 15 años // Productividad/Ha/Ciclo: 2.117.006 tallos // Inicio de Produccion desde la siembra: año 1  // Duracion de la etapa productiva: 15 años // Productividad promedio en etapa productiva  // Cultivo asociado: NA // Productividad promedio etapa productiva: 141.134 tallos // % Rendimiento 1ra. Calidad: 90 // % Rendimiento 2da. Calidad: 10 // Precio de venta ponderado por calidad: $453 // Valor Jornal: $81.250 // Otros: NA</t>
  </si>
  <si>
    <t>El presente documento corresponde a una actualización del documento PDF de la AgroGuía correspondiente a Cocculus Laurifolius Cundinamarca Cachipay publicada en la página web, y consta de las siguientes partes:</t>
  </si>
  <si>
    <t>- Flujo anualizado de los ingresos (precio y rendimiento) y los costos de producción para una hectárea de
Cocculus Laurifolius Cundinamarca Cachipay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</si>
  <si>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Cocculus Laurifolius Cundinamarca Cachipay.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</si>
  <si>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</si>
  <si>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</si>
  <si>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</si>
  <si>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</si>
  <si>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Cocculus Laurifolius Cundinamarca Cachipay.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</si>
  <si>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</si>
  <si>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</si>
  <si>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Cocculus Laurifolius Cundinamarca Cachipay, en lo que respecta a la mano de obra incluye actividades como la preparación del terreno, la siembra, el trazado y el ahoyado, entre otras, y ascienden a un total de $4,9 millones de pesos (equivalente a 61 jornales). En cuanto a los insumos, se incluyen los gastos relacionados con el material vegetal y las enmiendas, que en conjunto ascienden a  $25,3 millones.</t>
  </si>
  <si>
    <t>*** Los costos de sostenimiento del año 1 comprenden tanto los gastos relacionados con la mano de obra como aquellos asociados con los insumos necesarios desde el momento de la siembra de las plantas hasta finalizar el año 1. Para el caso de Cocculus Laurifolius Cundinamarca Cachipay, en lo que respecta a la mano de obra incluye actividades como la fertilización, riego, control de malezas, plagas y enfermedades, entre otras, y ascienden a un total de $11,8 millones de pesos (equivalente a 145 jornales). En cuanto a los insumos, se incluyen los fertilizantes, plaguicidas, transportes, entre otras, que en conjunto ascienden a  $15,6 millones.</t>
  </si>
  <si>
    <t>Nota 1: en caso de utilizar esta información para el desarrollo de otras publicaciones, por favor citar FINAGRO, "Agro Guía - Marcos de Referencia Agroeconómicos"</t>
  </si>
  <si>
    <t>Los costos totales del ciclo para esta actualización (2025 Q3) equivalen a $451,8 millones, en comparación con los costos del marco original que ascienden a $204,0 millones, (mes de publicación del marco: enero - 2017).
La rentabilidad actualizada (2025 Q3) subió frente a la rentabilidad de la primera AgroGuía, pasando del 46,2% al 112,4%. Mientras que el crecimiento de los costos fue del 221,5%, el crecimiento de los ingresos fue del 253,0%.</t>
  </si>
  <si>
    <t>En cuanto a los costos de mano de obra de la AgroGuía actualizada, se destaca la participación de cosecha y beneficio seguido de control arvenses, que representan el 50% y el 32% del costo total, respectivamente. En cuanto a los costos de insumos, se destaca la participación de fertilización seguido de otros, que representan el 36% y el 23% del costo total, respectivamente.</t>
  </si>
  <si>
    <t>A continuación, se presenta la desagregación de los costos de mano de obra e insumos según las diferentes actividades vinculadas a la producción de COCCULUS LAURIFOLIUS CUNDINAMARCA CACHIPAY</t>
  </si>
  <si>
    <t>En cuanto a los costos de mano de obra, se destaca la participación de cosecha y beneficio segido por control arvenses que representan el 51% y el 31% del costo total, respectivamente. En cuanto a los costos de insumos, se destaca la participación de fertilización segido por otros que representan el 35% y el 19% del costo total, respectivamente.</t>
  </si>
  <si>
    <t>En cuanto a los costos de mano de obra, se destaca la participación de cosecha y beneficio segido por control arvenses que representan el 50% y el 32% del costo total, respectivamente. En cuanto a los costos de insumos, se destaca la participación de fertilización segido por otros que representan el 36% y el 23% del costo total, respectivamente.</t>
  </si>
  <si>
    <t>En cuanto a los costos de mano de obra, se destaca la participación de cosecha y beneficio segido por control arvenses que representan el 50% y el 32% del costo total, respectivamente.</t>
  </si>
  <si>
    <t>En cuanto a los costos de insumos, se destaca la participación de fertilización segido por otros que representan el 36% y el 23% del costo total, respectivamente.</t>
  </si>
  <si>
    <t>En cuanto a los costos de mano de obra, se destaca la participación de cosecha y beneficio segido por control arvenses que representan el 51% y el 31% del costo total, respectivamente.</t>
  </si>
  <si>
    <t>En cuanto a los costos de insumos, se destaca la participación de fertilización segido por otros que representan el 35% y el 19% del costo total, respectivamente.</t>
  </si>
  <si>
    <t>En cuanto a los costos de mano de obra, se destaca la participación de cosecha y beneficio segido por control arvenses que representan el 51% y el 31% del costo total, respectivamente.En cuanto a los costos de insumos, se destaca la participación de fertilización segido por otros que representan el 35% y el 19% del costo total, respectivamente.</t>
  </si>
  <si>
    <t>De acuerdo con el comportamiento histórico del sistema productivo, se efectuó un análisis de sensibilidad del margen de utilidad obtenido en la producción de COCCULUS LAURIFOLIUS CUNDINAMARCA CACHIPAY, frente a diferentes escenarios de variación de precios de venta en finca y rendimientos probables (kg/ha).</t>
  </si>
  <si>
    <t>Con un precio ponderado de COP $ 453/kg y con un rendimiento por hectárea de 2.117.004 kg por ciclo; el margen de utilidad obtenido en la producción de 0 es del 53%.</t>
  </si>
  <si>
    <t>El precio mínimo ponderado para cubrir los costos de producción, con un rendimiento de 2.117.004 kg para todo el ciclo de producción, es COP $ 213/kg.</t>
  </si>
  <si>
    <t>El rendimiento mínimo por ha/ciclo para cubrir los costos de producción, con un precio ponderado de COP $ 453, es de 996.662 kg/ha para todo el ciclo.</t>
  </si>
  <si>
    <t>El siguiente cuadro presenta diferentes escenarios de rentabilidad para el sistema productivo de COCCULUS LAURIFOLIUS CUNDINAMARCA CACHIPAY,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</si>
</sst>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731170A0-DE9F-B50D-9FE2-426FB03E64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F27579FD-BD67-6BB1-5458-CEBAE2EBBC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C3A8D36B-0801-D080-CE21-7972597408F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D6F53FD-7F68-A807-F09C-36336B3FFE6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C22111DB-238E-762A-9923-7BCE4751AE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F014CD5-AD85-68EA-27DB-810032AEFE8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7ECEF11-E6B8-6A95-AC14-6AFE0851285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37A304D-CB6E-1D26-6D87-1E8DB66CE2B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1A65382-9096-BE4D-6590-EB11B091C2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8D56FAD2-6AD1-53D3-AACE-0A8A5B1AF12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4934.58</v>
      </c>
      <c r="C7" s="22">
        <v>11794.94</v>
      </c>
      <c r="D7" s="22">
        <v>13889.07</v>
      </c>
      <c r="E7" s="22">
        <v>13669.92</v>
      </c>
      <c r="F7" s="22">
        <v>13669.92</v>
      </c>
      <c r="G7" s="22">
        <v>13669.92</v>
      </c>
      <c r="H7" s="22">
        <v>13669.92</v>
      </c>
      <c r="I7" s="22">
        <v>13669.92</v>
      </c>
      <c r="J7" s="22">
        <v>13669.92</v>
      </c>
      <c r="K7" s="22">
        <v>13669.92</v>
      </c>
      <c r="L7" s="22">
        <v>13669.92</v>
      </c>
      <c r="M7" s="22">
        <v>13669.92</v>
      </c>
      <c r="N7" s="22">
        <v>13669.92</v>
      </c>
      <c r="O7" s="22">
        <v>13669.92</v>
      </c>
      <c r="P7" s="22">
        <v>13669.92</v>
      </c>
      <c r="Q7" s="22">
        <v>13669.92</v>
      </c>
      <c r="R7" s="22">
        <v>0</v>
      </c>
      <c r="S7" s="22">
        <v>0</v>
      </c>
      <c r="T7" s="22">
        <v>0</v>
      </c>
      <c r="U7" s="22">
        <v>0</v>
      </c>
      <c r="V7" s="22">
        <v>0</v>
      </c>
      <c r="W7" s="22">
        <v>0</v>
      </c>
      <c r="X7" s="22">
        <v>0</v>
      </c>
      <c r="Y7" s="22">
        <v>0</v>
      </c>
      <c r="Z7" s="22">
        <v>0</v>
      </c>
      <c r="AA7" s="22">
        <v>0</v>
      </c>
      <c r="AB7" s="22">
        <v>0</v>
      </c>
      <c r="AC7" s="22">
        <v>0</v>
      </c>
      <c r="AD7" s="22">
        <v>0</v>
      </c>
      <c r="AE7" s="22">
        <v>0</v>
      </c>
      <c r="AF7" s="22">
        <v>0</v>
      </c>
      <c r="AG7" s="22">
        <v>208327.5</v>
      </c>
      <c r="AH7" s="23">
        <v>0.46110438064421411</v>
      </c>
    </row>
    <row r="8" spans="1:34" x14ac:dyDescent="0.3">
      <c r="A8" s="5" t="s">
        <v>101</v>
      </c>
      <c r="B8" s="22">
        <v>25329.18</v>
      </c>
      <c r="C8" s="22">
        <v>15558.37</v>
      </c>
      <c r="D8" s="22">
        <v>14265.38</v>
      </c>
      <c r="E8" s="22">
        <v>14486.21</v>
      </c>
      <c r="F8" s="22">
        <v>14486.21</v>
      </c>
      <c r="G8" s="22">
        <v>14486.21</v>
      </c>
      <c r="H8" s="22">
        <v>14486.21</v>
      </c>
      <c r="I8" s="22">
        <v>14486.21</v>
      </c>
      <c r="J8" s="22">
        <v>14486.21</v>
      </c>
      <c r="K8" s="22">
        <v>14486.21</v>
      </c>
      <c r="L8" s="22">
        <v>14486.21</v>
      </c>
      <c r="M8" s="22">
        <v>14486.21</v>
      </c>
      <c r="N8" s="22">
        <v>14486.21</v>
      </c>
      <c r="O8" s="22">
        <v>14486.21</v>
      </c>
      <c r="P8" s="22">
        <v>14486.21</v>
      </c>
      <c r="Q8" s="22">
        <v>14486.21</v>
      </c>
      <c r="R8" s="22">
        <v>0</v>
      </c>
      <c r="S8" s="22">
        <v>0</v>
      </c>
      <c r="T8" s="22">
        <v>0</v>
      </c>
      <c r="U8" s="22">
        <v>0</v>
      </c>
      <c r="V8" s="22">
        <v>0</v>
      </c>
      <c r="W8" s="22">
        <v>0</v>
      </c>
      <c r="X8" s="22">
        <v>0</v>
      </c>
      <c r="Y8" s="22">
        <v>0</v>
      </c>
      <c r="Z8" s="22">
        <v>0</v>
      </c>
      <c r="AA8" s="22">
        <v>0</v>
      </c>
      <c r="AB8" s="22">
        <v>0</v>
      </c>
      <c r="AC8" s="22">
        <v>0</v>
      </c>
      <c r="AD8" s="22">
        <v>0</v>
      </c>
      <c r="AE8" s="22">
        <v>0</v>
      </c>
      <c r="AF8" s="22">
        <v>0</v>
      </c>
      <c r="AG8" s="22">
        <v>243473.67</v>
      </c>
      <c r="AH8" s="23">
        <v>0.538895619355786</v>
      </c>
    </row>
    <row r="9" spans="1:34" x14ac:dyDescent="0.3">
      <c r="A9" s="9" t="s">
        <v>100</v>
      </c>
      <c r="B9" s="22">
        <v>30263.759999999998</v>
      </c>
      <c r="C9" s="22">
        <v>27353.31</v>
      </c>
      <c r="D9" s="22">
        <v>28154.45</v>
      </c>
      <c r="E9" s="22">
        <v>28156.13</v>
      </c>
      <c r="F9" s="22">
        <v>28156.13</v>
      </c>
      <c r="G9" s="22">
        <v>28156.13</v>
      </c>
      <c r="H9" s="22">
        <v>28156.13</v>
      </c>
      <c r="I9" s="22">
        <v>28156.13</v>
      </c>
      <c r="J9" s="22">
        <v>28156.13</v>
      </c>
      <c r="K9" s="22">
        <v>28156.13</v>
      </c>
      <c r="L9" s="22">
        <v>28156.13</v>
      </c>
      <c r="M9" s="22">
        <v>28156.13</v>
      </c>
      <c r="N9" s="22">
        <v>28156.13</v>
      </c>
      <c r="O9" s="22">
        <v>28156.13</v>
      </c>
      <c r="P9" s="22">
        <v>28156.13</v>
      </c>
      <c r="Q9" s="22">
        <v>28156.13</v>
      </c>
      <c r="R9" s="22">
        <v>0</v>
      </c>
      <c r="S9" s="22">
        <v>0</v>
      </c>
      <c r="T9" s="22">
        <v>0</v>
      </c>
      <c r="U9" s="22">
        <v>0</v>
      </c>
      <c r="V9" s="22">
        <v>0</v>
      </c>
      <c r="W9" s="22">
        <v>0</v>
      </c>
      <c r="X9" s="22">
        <v>0</v>
      </c>
      <c r="Y9" s="22">
        <v>0</v>
      </c>
      <c r="Z9" s="22">
        <v>0</v>
      </c>
      <c r="AA9" s="22">
        <v>0</v>
      </c>
      <c r="AB9" s="22">
        <v>0</v>
      </c>
      <c r="AC9" s="22">
        <v>0</v>
      </c>
      <c r="AD9" s="22">
        <v>0</v>
      </c>
      <c r="AE9" s="22">
        <v>0</v>
      </c>
      <c r="AF9" s="22">
        <v>0</v>
      </c>
      <c r="AG9" s="22">
        <v>451801.18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31680</v>
      </c>
      <c r="D11" s="24">
        <v>126720</v>
      </c>
      <c r="E11" s="24">
        <v>134640</v>
      </c>
      <c r="F11" s="24">
        <v>134640</v>
      </c>
      <c r="G11" s="24">
        <v>134640</v>
      </c>
      <c r="H11" s="24">
        <v>134640</v>
      </c>
      <c r="I11" s="24">
        <v>134640</v>
      </c>
      <c r="J11" s="24">
        <v>134640</v>
      </c>
      <c r="K11" s="24">
        <v>134640</v>
      </c>
      <c r="L11" s="24">
        <v>134640</v>
      </c>
      <c r="M11" s="24">
        <v>134640</v>
      </c>
      <c r="N11" s="24">
        <v>134640</v>
      </c>
      <c r="O11" s="24">
        <v>134640</v>
      </c>
      <c r="P11" s="24">
        <v>134640</v>
      </c>
      <c r="Q11" s="24">
        <v>134640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1908720</v>
      </c>
      <c r="AH11" s="28"/>
    </row>
    <row r="12" spans="1:34" x14ac:dyDescent="0.3">
      <c r="A12" s="5" t="s">
        <v>19</v>
      </c>
      <c r="B12" s="24"/>
      <c r="C12" s="24">
        <v>0</v>
      </c>
      <c r="D12" s="24">
        <v>15000</v>
      </c>
      <c r="E12" s="24">
        <v>14868</v>
      </c>
      <c r="F12" s="24">
        <v>14868</v>
      </c>
      <c r="G12" s="24">
        <v>14868</v>
      </c>
      <c r="H12" s="24">
        <v>14868</v>
      </c>
      <c r="I12" s="24">
        <v>14868</v>
      </c>
      <c r="J12" s="24">
        <v>14868</v>
      </c>
      <c r="K12" s="24">
        <v>14868</v>
      </c>
      <c r="L12" s="24">
        <v>14868</v>
      </c>
      <c r="M12" s="24">
        <v>14868</v>
      </c>
      <c r="N12" s="24">
        <v>14868</v>
      </c>
      <c r="O12" s="24">
        <v>14868</v>
      </c>
      <c r="P12" s="24">
        <v>14868</v>
      </c>
      <c r="Q12" s="24">
        <v>14868</v>
      </c>
      <c r="R12" s="24">
        <v>0</v>
      </c>
      <c r="S12" s="24">
        <v>0</v>
      </c>
      <c r="T12" s="24">
        <v>0</v>
      </c>
      <c r="U12" s="24">
        <v>0</v>
      </c>
      <c r="V12" s="24">
        <v>0</v>
      </c>
      <c r="W12" s="24">
        <v>0</v>
      </c>
      <c r="X12" s="24">
        <v>0</v>
      </c>
      <c r="Y12" s="24">
        <v>0</v>
      </c>
      <c r="Z12" s="24">
        <v>0</v>
      </c>
      <c r="AA12" s="24">
        <v>0</v>
      </c>
      <c r="AB12" s="24">
        <v>0</v>
      </c>
      <c r="AC12" s="24">
        <v>0</v>
      </c>
      <c r="AD12" s="24">
        <v>0</v>
      </c>
      <c r="AE12" s="24">
        <v>0</v>
      </c>
      <c r="AF12" s="24">
        <v>0</v>
      </c>
      <c r="AG12" s="24">
        <v>208284</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0.48070000000000002</v>
      </c>
      <c r="D15" s="25">
        <v>0.48070000000000002</v>
      </c>
      <c r="E15" s="25">
        <v>0.48070000000000002</v>
      </c>
      <c r="F15" s="25">
        <v>0.48070000000000002</v>
      </c>
      <c r="G15" s="25">
        <v>0.48070000000000002</v>
      </c>
      <c r="H15" s="25">
        <v>0.48070000000000002</v>
      </c>
      <c r="I15" s="25">
        <v>0.48070000000000002</v>
      </c>
      <c r="J15" s="25">
        <v>0.48070000000000002</v>
      </c>
      <c r="K15" s="25">
        <v>0.48070000000000002</v>
      </c>
      <c r="L15" s="25">
        <v>0.48070000000000002</v>
      </c>
      <c r="M15" s="25">
        <v>0.48070000000000002</v>
      </c>
      <c r="N15" s="25">
        <v>0.48070000000000002</v>
      </c>
      <c r="O15" s="25">
        <v>0.48070000000000002</v>
      </c>
      <c r="P15" s="25">
        <v>0.48070000000000002</v>
      </c>
      <c r="Q15" s="25">
        <v>0.48070000000000002</v>
      </c>
      <c r="R15" s="25">
        <v>0</v>
      </c>
      <c r="S15" s="25">
        <v>0</v>
      </c>
      <c r="T15" s="25">
        <v>0</v>
      </c>
      <c r="U15" s="25">
        <v>0</v>
      </c>
      <c r="V15" s="25">
        <v>0</v>
      </c>
      <c r="W15" s="25">
        <v>0</v>
      </c>
      <c r="X15" s="25">
        <v>0</v>
      </c>
      <c r="Y15" s="25">
        <v>0</v>
      </c>
      <c r="Z15" s="25">
        <v>0</v>
      </c>
      <c r="AA15" s="25">
        <v>0</v>
      </c>
      <c r="AB15" s="25">
        <v>0</v>
      </c>
      <c r="AC15" s="25">
        <v>0</v>
      </c>
      <c r="AD15" s="25">
        <v>0</v>
      </c>
      <c r="AE15" s="25">
        <v>0</v>
      </c>
      <c r="AF15" s="25">
        <v>0</v>
      </c>
      <c r="AG15" s="25">
        <v>0.48070000000000002</v>
      </c>
      <c r="AH15" s="28"/>
    </row>
    <row r="16" spans="1:34" x14ac:dyDescent="0.3">
      <c r="A16" s="5" t="s">
        <v>15</v>
      </c>
      <c r="B16" s="25"/>
      <c r="C16" s="25">
        <v>0</v>
      </c>
      <c r="D16" s="25">
        <v>0.20235</v>
      </c>
      <c r="E16" s="25">
        <v>0.20235</v>
      </c>
      <c r="F16" s="25">
        <v>0.20235</v>
      </c>
      <c r="G16" s="25">
        <v>0.20235</v>
      </c>
      <c r="H16" s="25">
        <v>0.20235</v>
      </c>
      <c r="I16" s="25">
        <v>0.20235</v>
      </c>
      <c r="J16" s="25">
        <v>0.20235</v>
      </c>
      <c r="K16" s="25">
        <v>0.20235</v>
      </c>
      <c r="L16" s="25">
        <v>0.20235</v>
      </c>
      <c r="M16" s="25">
        <v>0.20235</v>
      </c>
      <c r="N16" s="25">
        <v>0.20235</v>
      </c>
      <c r="O16" s="25">
        <v>0.20235</v>
      </c>
      <c r="P16" s="25">
        <v>0.20235</v>
      </c>
      <c r="Q16" s="25">
        <v>0.20235</v>
      </c>
      <c r="R16" s="25">
        <v>0</v>
      </c>
      <c r="S16" s="25">
        <v>0</v>
      </c>
      <c r="T16" s="25">
        <v>0</v>
      </c>
      <c r="U16" s="25">
        <v>0</v>
      </c>
      <c r="V16" s="25">
        <v>0</v>
      </c>
      <c r="W16" s="25">
        <v>0</v>
      </c>
      <c r="X16" s="25">
        <v>0</v>
      </c>
      <c r="Y16" s="25">
        <v>0</v>
      </c>
      <c r="Z16" s="25">
        <v>0</v>
      </c>
      <c r="AA16" s="25">
        <v>0</v>
      </c>
      <c r="AB16" s="25">
        <v>0</v>
      </c>
      <c r="AC16" s="25">
        <v>0</v>
      </c>
      <c r="AD16" s="25">
        <v>0</v>
      </c>
      <c r="AE16" s="25">
        <v>0</v>
      </c>
      <c r="AF16" s="25">
        <v>0</v>
      </c>
      <c r="AG16" s="25">
        <v>0.20235</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15228.58</v>
      </c>
      <c r="D19" s="22">
        <v>63949.55</v>
      </c>
      <c r="E19" s="22">
        <v>67729.990000000005</v>
      </c>
      <c r="F19" s="22">
        <v>67729.990000000005</v>
      </c>
      <c r="G19" s="22">
        <v>67729.990000000005</v>
      </c>
      <c r="H19" s="22">
        <v>67729.990000000005</v>
      </c>
      <c r="I19" s="22">
        <v>67729.990000000005</v>
      </c>
      <c r="J19" s="22">
        <v>67729.990000000005</v>
      </c>
      <c r="K19" s="22">
        <v>67729.990000000005</v>
      </c>
      <c r="L19" s="22">
        <v>67729.990000000005</v>
      </c>
      <c r="M19" s="22">
        <v>67729.990000000005</v>
      </c>
      <c r="N19" s="22">
        <v>67729.990000000005</v>
      </c>
      <c r="O19" s="22">
        <v>67729.990000000005</v>
      </c>
      <c r="P19" s="22">
        <v>67729.990000000005</v>
      </c>
      <c r="Q19" s="22">
        <v>67729.990000000005</v>
      </c>
      <c r="R19" s="22">
        <v>0</v>
      </c>
      <c r="S19" s="22">
        <v>0</v>
      </c>
      <c r="T19" s="22">
        <v>0</v>
      </c>
      <c r="U19" s="22">
        <v>0</v>
      </c>
      <c r="V19" s="22">
        <v>0</v>
      </c>
      <c r="W19" s="22">
        <v>0</v>
      </c>
      <c r="X19" s="22">
        <v>0</v>
      </c>
      <c r="Y19" s="22">
        <v>0</v>
      </c>
      <c r="Z19" s="22">
        <v>0</v>
      </c>
      <c r="AA19" s="22">
        <v>0</v>
      </c>
      <c r="AB19" s="22">
        <v>0</v>
      </c>
      <c r="AC19" s="22">
        <v>0</v>
      </c>
      <c r="AD19" s="22">
        <v>0</v>
      </c>
      <c r="AE19" s="22">
        <v>0</v>
      </c>
      <c r="AF19" s="22">
        <v>0</v>
      </c>
      <c r="AG19" s="22">
        <v>959667.97</v>
      </c>
      <c r="AH19" s="28"/>
    </row>
    <row r="20" spans="1:34" x14ac:dyDescent="0.3">
      <c r="A20" s="3" t="s">
        <v>11</v>
      </c>
      <c r="B20" s="26">
        <v>-30263.759999999998</v>
      </c>
      <c r="C20" s="26">
        <v>-12124.74</v>
      </c>
      <c r="D20" s="26">
        <v>35795.11</v>
      </c>
      <c r="E20" s="26">
        <v>39573.86</v>
      </c>
      <c r="F20" s="26">
        <v>39573.86</v>
      </c>
      <c r="G20" s="26">
        <v>39573.86</v>
      </c>
      <c r="H20" s="26">
        <v>39573.86</v>
      </c>
      <c r="I20" s="26">
        <v>39573.86</v>
      </c>
      <c r="J20" s="26">
        <v>39573.86</v>
      </c>
      <c r="K20" s="26">
        <v>39573.86</v>
      </c>
      <c r="L20" s="26">
        <v>39573.86</v>
      </c>
      <c r="M20" s="26">
        <v>39573.86</v>
      </c>
      <c r="N20" s="26">
        <v>39573.86</v>
      </c>
      <c r="O20" s="26">
        <v>39573.86</v>
      </c>
      <c r="P20" s="26">
        <v>39573.86</v>
      </c>
      <c r="Q20" s="26">
        <v>39573.86</v>
      </c>
      <c r="R20" s="26">
        <v>0</v>
      </c>
      <c r="S20" s="26">
        <v>0</v>
      </c>
      <c r="T20" s="26">
        <v>0</v>
      </c>
      <c r="U20" s="26">
        <v>0</v>
      </c>
      <c r="V20" s="26">
        <v>0</v>
      </c>
      <c r="W20" s="26">
        <v>0</v>
      </c>
      <c r="X20" s="26">
        <v>0</v>
      </c>
      <c r="Y20" s="26">
        <v>0</v>
      </c>
      <c r="Z20" s="26">
        <v>0</v>
      </c>
      <c r="AA20" s="26">
        <v>0</v>
      </c>
      <c r="AB20" s="26">
        <v>0</v>
      </c>
      <c r="AC20" s="26">
        <v>0</v>
      </c>
      <c r="AD20" s="26">
        <v>0</v>
      </c>
      <c r="AE20" s="26">
        <v>0</v>
      </c>
      <c r="AF20" s="26">
        <v>0</v>
      </c>
      <c r="AG20" s="26">
        <v>507866.8</v>
      </c>
      <c r="AH20" s="31"/>
    </row>
    <row r="21" spans="1:34" x14ac:dyDescent="0.3">
      <c r="J21" s="19"/>
      <c r="AG21" s="88">
        <v>1.1240935711914788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7575.17</v>
      </c>
      <c r="D121" s="70">
        <v>6318.17</v>
      </c>
      <c r="E121" s="70">
        <v>6216.96</v>
      </c>
      <c r="F121" s="70">
        <v>6216.96</v>
      </c>
      <c r="G121" s="70">
        <v>6216.96</v>
      </c>
      <c r="H121" s="95">
        <v>6216.96</v>
      </c>
      <c r="I121" s="70">
        <v>6216.96</v>
      </c>
      <c r="J121" s="70">
        <v>6216.96</v>
      </c>
      <c r="K121" s="70">
        <v>6216.96</v>
      </c>
      <c r="L121" s="70">
        <v>6216.96</v>
      </c>
      <c r="M121" s="70">
        <v>6216.96</v>
      </c>
      <c r="N121" s="70">
        <v>6216.96</v>
      </c>
      <c r="O121" s="70">
        <v>6216.96</v>
      </c>
      <c r="P121" s="70">
        <v>6216.96</v>
      </c>
      <c r="Q121" s="70">
        <v>6216.96</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94713.87</v>
      </c>
      <c r="AH121" s="71">
        <v>0.46429126059468262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16468.8</v>
      </c>
      <c r="D122" s="70">
        <v>6552.5</v>
      </c>
      <c r="E122" s="70">
        <v>6635.5</v>
      </c>
      <c r="F122" s="70">
        <v>6635.5</v>
      </c>
      <c r="G122" s="70">
        <v>6635.5</v>
      </c>
      <c r="H122" s="95">
        <v>6635.5</v>
      </c>
      <c r="I122" s="70">
        <v>6635.5</v>
      </c>
      <c r="J122" s="70">
        <v>6635.5</v>
      </c>
      <c r="K122" s="70">
        <v>6635.5</v>
      </c>
      <c r="L122" s="70">
        <v>6635.5</v>
      </c>
      <c r="M122" s="70">
        <v>6635.5</v>
      </c>
      <c r="N122" s="70">
        <v>6635.5</v>
      </c>
      <c r="O122" s="70">
        <v>6635.5</v>
      </c>
      <c r="P122" s="70">
        <v>6635.5</v>
      </c>
      <c r="Q122" s="70">
        <v>6635.5</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109282.8</v>
      </c>
      <c r="AH122" s="71">
        <v>0.53570873940531716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24043.97</v>
      </c>
      <c r="D123" s="70">
        <v>12870.67</v>
      </c>
      <c r="E123" s="70">
        <v>12852.46</v>
      </c>
      <c r="F123" s="70">
        <v>12852.46</v>
      </c>
      <c r="G123" s="70">
        <v>12852.46</v>
      </c>
      <c r="H123" s="95">
        <v>12852.46</v>
      </c>
      <c r="I123" s="70">
        <v>12852.46</v>
      </c>
      <c r="J123" s="70">
        <v>12852.46</v>
      </c>
      <c r="K123" s="70">
        <v>12852.46</v>
      </c>
      <c r="L123" s="70">
        <v>12852.46</v>
      </c>
      <c r="M123" s="70">
        <v>12852.46</v>
      </c>
      <c r="N123" s="70">
        <v>12852.46</v>
      </c>
      <c r="O123" s="70">
        <v>12852.46</v>
      </c>
      <c r="P123" s="70">
        <v>12852.46</v>
      </c>
      <c r="Q123" s="70">
        <v>12852.46</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203996.67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31680</v>
      </c>
      <c r="D125" s="73">
        <v>126720</v>
      </c>
      <c r="E125" s="73">
        <v>134640</v>
      </c>
      <c r="F125" s="73">
        <v>134640</v>
      </c>
      <c r="G125" s="73">
        <v>134640</v>
      </c>
      <c r="H125" s="96">
        <v>134640</v>
      </c>
      <c r="I125" s="73">
        <v>134640</v>
      </c>
      <c r="J125" s="73">
        <v>134640</v>
      </c>
      <c r="K125" s="73">
        <v>134640</v>
      </c>
      <c r="L125" s="73">
        <v>134640</v>
      </c>
      <c r="M125" s="73">
        <v>134640</v>
      </c>
      <c r="N125" s="73">
        <v>134640</v>
      </c>
      <c r="O125" s="73">
        <v>134640</v>
      </c>
      <c r="P125" s="73">
        <v>134640</v>
      </c>
      <c r="Q125" s="73">
        <v>134640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1908720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15000</v>
      </c>
      <c r="E126" s="73">
        <v>14868</v>
      </c>
      <c r="F126" s="73">
        <v>14868</v>
      </c>
      <c r="G126" s="73">
        <v>14868</v>
      </c>
      <c r="H126" s="73">
        <v>14868</v>
      </c>
      <c r="I126" s="73">
        <v>14868</v>
      </c>
      <c r="J126" s="73">
        <v>14868</v>
      </c>
      <c r="K126" s="73">
        <v>14868</v>
      </c>
      <c r="L126" s="73">
        <v>14868</v>
      </c>
      <c r="M126" s="73">
        <v>14868</v>
      </c>
      <c r="N126" s="73">
        <v>14868</v>
      </c>
      <c r="O126" s="73">
        <v>14868</v>
      </c>
      <c r="P126" s="73">
        <v>14868</v>
      </c>
      <c r="Q126" s="73">
        <v>14868</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208284</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0.19</v>
      </c>
      <c r="D129" s="74">
        <v>0.19</v>
      </c>
      <c r="E129" s="74">
        <v>0.19</v>
      </c>
      <c r="F129" s="74">
        <v>0.19</v>
      </c>
      <c r="G129" s="74">
        <v>0.19</v>
      </c>
      <c r="H129" s="97">
        <v>0.19</v>
      </c>
      <c r="I129" s="74">
        <v>0.19</v>
      </c>
      <c r="J129" s="74">
        <v>0.19</v>
      </c>
      <c r="K129" s="74">
        <v>0.19</v>
      </c>
      <c r="L129" s="74">
        <v>0.19</v>
      </c>
      <c r="M129" s="74">
        <v>0.19</v>
      </c>
      <c r="N129" s="74">
        <v>0.19</v>
      </c>
      <c r="O129" s="74">
        <v>0.19</v>
      </c>
      <c r="P129" s="74">
        <v>0.19</v>
      </c>
      <c r="Q129" s="74">
        <v>0.19</v>
      </c>
      <c r="R129" s="74">
        <v>0.19</v>
      </c>
      <c r="S129" s="74">
        <v>0.19</v>
      </c>
      <c r="T129" s="74">
        <v>0.19</v>
      </c>
      <c r="U129" s="74">
        <v>0.19</v>
      </c>
      <c r="V129" s="74">
        <v>0.19</v>
      </c>
      <c r="W129" s="74">
        <v>0.19</v>
      </c>
      <c r="X129" s="74">
        <v>0.19</v>
      </c>
      <c r="Y129" s="74">
        <v>0.19</v>
      </c>
      <c r="Z129" s="74">
        <v>0.19</v>
      </c>
      <c r="AA129" s="74">
        <v>0.19</v>
      </c>
      <c r="AB129" s="74">
        <v>0.19</v>
      </c>
      <c r="AC129" s="74">
        <v>0.19</v>
      </c>
      <c r="AD129" s="74">
        <v>0.19</v>
      </c>
      <c r="AE129" s="74">
        <v>0.19</v>
      </c>
      <c r="AF129" s="74">
        <v>0.19</v>
      </c>
      <c r="AG129" s="74">
        <v>0.19</v>
      </c>
      <c r="AH129" s="63"/>
    </row>
    <row r="130" spans="1:40" s="21" customFormat="1" x14ac:dyDescent="0.3">
      <c r="A130" s="68" t="s">
        <v>15</v>
      </c>
      <c r="B130" s="74"/>
      <c r="C130" s="74">
        <v>0.08</v>
      </c>
      <c r="D130" s="74">
        <v>0.08</v>
      </c>
      <c r="E130" s="74">
        <v>0.08</v>
      </c>
      <c r="F130" s="74">
        <v>0.08</v>
      </c>
      <c r="G130" s="74">
        <v>0.08</v>
      </c>
      <c r="H130" s="74">
        <v>0.08</v>
      </c>
      <c r="I130" s="74">
        <v>0.08</v>
      </c>
      <c r="J130" s="74">
        <v>0.08</v>
      </c>
      <c r="K130" s="74">
        <v>0.08</v>
      </c>
      <c r="L130" s="74">
        <v>0.08</v>
      </c>
      <c r="M130" s="74">
        <v>0.08</v>
      </c>
      <c r="N130" s="74">
        <v>0.08</v>
      </c>
      <c r="O130" s="74">
        <v>0.08</v>
      </c>
      <c r="P130" s="74">
        <v>0.08</v>
      </c>
      <c r="Q130" s="74">
        <v>0.08</v>
      </c>
      <c r="R130" s="74">
        <v>0.08</v>
      </c>
      <c r="S130" s="74">
        <v>0.08</v>
      </c>
      <c r="T130" s="74">
        <v>0.08</v>
      </c>
      <c r="U130" s="74">
        <v>0.08</v>
      </c>
      <c r="V130" s="74">
        <v>0.08</v>
      </c>
      <c r="W130" s="74">
        <v>0.08</v>
      </c>
      <c r="X130" s="74">
        <v>0.08</v>
      </c>
      <c r="Y130" s="74">
        <v>0.08</v>
      </c>
      <c r="Z130" s="74">
        <v>0.08</v>
      </c>
      <c r="AA130" s="74">
        <v>0.08</v>
      </c>
      <c r="AB130" s="74">
        <v>0.08</v>
      </c>
      <c r="AC130" s="74">
        <v>0.08</v>
      </c>
      <c r="AD130" s="74">
        <v>0.08</v>
      </c>
      <c r="AE130" s="74">
        <v>0.08</v>
      </c>
      <c r="AF130" s="74">
        <v>0.08</v>
      </c>
      <c r="AG130" s="74">
        <v>0.08</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6019.2</v>
      </c>
      <c r="D133" s="70">
        <v>25276.799999999999</v>
      </c>
      <c r="E133" s="70">
        <v>26771.040000000001</v>
      </c>
      <c r="F133" s="70">
        <v>26771.040000000001</v>
      </c>
      <c r="G133" s="70">
        <v>26771.040000000001</v>
      </c>
      <c r="H133" s="95">
        <v>26771.040000000001</v>
      </c>
      <c r="I133" s="70">
        <v>26771.040000000001</v>
      </c>
      <c r="J133" s="70">
        <v>26771.040000000001</v>
      </c>
      <c r="K133" s="70">
        <v>26771.040000000001</v>
      </c>
      <c r="L133" s="70">
        <v>26771.040000000001</v>
      </c>
      <c r="M133" s="70">
        <v>26771.040000000001</v>
      </c>
      <c r="N133" s="70">
        <v>26771.040000000001</v>
      </c>
      <c r="O133" s="70">
        <v>26771.040000000001</v>
      </c>
      <c r="P133" s="70">
        <v>26771.040000000001</v>
      </c>
      <c r="Q133" s="70">
        <v>26771.040000000001</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379319.52</v>
      </c>
      <c r="AH133" s="63"/>
    </row>
    <row r="134" spans="1:40" s="21" customFormat="1" x14ac:dyDescent="0.3">
      <c r="A134" s="66" t="s">
        <v>11</v>
      </c>
      <c r="B134" s="70"/>
      <c r="C134" s="70">
        <v>-18024.77</v>
      </c>
      <c r="D134" s="70">
        <v>12406.13</v>
      </c>
      <c r="E134" s="70">
        <v>13918.58</v>
      </c>
      <c r="F134" s="70">
        <v>13918.58</v>
      </c>
      <c r="G134" s="70">
        <v>13918.58</v>
      </c>
      <c r="H134" s="95">
        <v>13918.58</v>
      </c>
      <c r="I134" s="70">
        <v>13918.58</v>
      </c>
      <c r="J134" s="70">
        <v>13918.58</v>
      </c>
      <c r="K134" s="70">
        <v>13918.58</v>
      </c>
      <c r="L134" s="70">
        <v>13918.58</v>
      </c>
      <c r="M134" s="70">
        <v>13918.58</v>
      </c>
      <c r="N134" s="70">
        <v>13918.58</v>
      </c>
      <c r="O134" s="70">
        <v>13918.58</v>
      </c>
      <c r="P134" s="70">
        <v>13918.58</v>
      </c>
      <c r="Q134" s="70">
        <v>13918.58</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175322.85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29040000</v>
      </c>
      <c r="J5" t="s">
        <v>4</v>
      </c>
      <c r="K5" s="1">
        <v>1800000</v>
      </c>
      <c r="S5" s="120"/>
      <c r="T5" s="120"/>
      <c r="U5" s="120"/>
      <c r="V5" s="120"/>
      <c r="W5" s="120"/>
      <c r="X5" s="120"/>
      <c r="Y5" s="120"/>
      <c r="Z5" s="120"/>
    </row>
    <row r="6" spans="1:27" x14ac:dyDescent="0.35">
      <c r="A6" t="s">
        <v>8</v>
      </c>
      <c r="B6" s="1">
        <v>5062500</v>
      </c>
      <c r="J6" t="s">
        <v>8</v>
      </c>
      <c r="K6" s="1">
        <v>17070000</v>
      </c>
      <c r="S6" s="120"/>
      <c r="T6" s="120"/>
      <c r="U6" s="120"/>
      <c r="V6" s="120"/>
      <c r="W6" s="120"/>
      <c r="X6" s="120"/>
      <c r="Y6" s="120"/>
      <c r="Z6" s="120"/>
      <c r="AA6" s="18"/>
    </row>
    <row r="7" spans="1:27" x14ac:dyDescent="0.35">
      <c r="A7" t="s">
        <v>9</v>
      </c>
      <c r="B7" s="1">
        <v>47908872</v>
      </c>
      <c r="J7" t="s">
        <v>9</v>
      </c>
      <c r="K7" s="1">
        <v>6685000</v>
      </c>
      <c r="S7" s="120"/>
      <c r="T7" s="120"/>
      <c r="U7" s="120"/>
      <c r="V7" s="120"/>
      <c r="W7" s="120"/>
      <c r="X7" s="120"/>
      <c r="Y7" s="120"/>
      <c r="Z7" s="120"/>
      <c r="AA7" s="18"/>
    </row>
    <row r="8" spans="1:27" x14ac:dyDescent="0.35">
      <c r="A8" t="s">
        <v>7</v>
      </c>
      <c r="B8" s="1">
        <v>4725000</v>
      </c>
      <c r="J8" t="s">
        <v>7</v>
      </c>
      <c r="K8" s="1">
        <v>38708800</v>
      </c>
      <c r="S8" s="120"/>
      <c r="T8" s="120"/>
      <c r="U8" s="120"/>
      <c r="V8" s="120"/>
      <c r="W8" s="120"/>
      <c r="X8" s="120"/>
      <c r="Y8" s="120"/>
      <c r="Z8" s="120"/>
    </row>
    <row r="9" spans="1:27" x14ac:dyDescent="0.35">
      <c r="A9" t="s">
        <v>3</v>
      </c>
      <c r="B9" s="1">
        <v>2277500</v>
      </c>
      <c r="J9" t="s">
        <v>3</v>
      </c>
      <c r="K9" s="1">
        <v>9520000</v>
      </c>
      <c r="S9" s="120"/>
      <c r="T9" s="120"/>
      <c r="U9" s="120"/>
      <c r="V9" s="120"/>
      <c r="W9" s="120"/>
      <c r="X9" s="120"/>
      <c r="Y9" s="120"/>
      <c r="Z9" s="120"/>
    </row>
    <row r="10" spans="1:27" x14ac:dyDescent="0.35">
      <c r="A10" t="s">
        <v>6</v>
      </c>
      <c r="B10" s="1">
        <v>0</v>
      </c>
      <c r="J10" t="s">
        <v>6</v>
      </c>
      <c r="K10" s="1">
        <v>21060000</v>
      </c>
      <c r="S10" s="120"/>
      <c r="T10" s="120"/>
      <c r="U10" s="120"/>
      <c r="V10" s="120"/>
      <c r="W10" s="120"/>
      <c r="X10" s="120"/>
      <c r="Y10" s="120"/>
      <c r="Z10" s="120"/>
    </row>
    <row r="11" spans="1:27" x14ac:dyDescent="0.35">
      <c r="A11" t="s">
        <v>5</v>
      </c>
      <c r="B11" s="1">
        <v>5700000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14439000</v>
      </c>
    </row>
    <row r="14" spans="1:27" x14ac:dyDescent="0.35">
      <c r="A14" t="s">
        <v>63</v>
      </c>
      <c r="B14" s="1">
        <v>0</v>
      </c>
      <c r="J14" t="s">
        <v>63</v>
      </c>
      <c r="K14" s="1">
        <v>0</v>
      </c>
    </row>
    <row r="15" spans="1:27" x14ac:dyDescent="0.35">
      <c r="A15" s="12" t="s">
        <v>64</v>
      </c>
      <c r="B15" s="13">
        <v>94713872</v>
      </c>
      <c r="J15" s="12" t="s">
        <v>64</v>
      </c>
      <c r="K15" s="13">
        <v>109282800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66002300</v>
      </c>
      <c r="J22" t="s">
        <v>4</v>
      </c>
      <c r="K22" s="1">
        <v>3523590</v>
      </c>
      <c r="S22" s="120"/>
      <c r="T22" s="120"/>
      <c r="U22" s="120"/>
      <c r="V22" s="120"/>
      <c r="W22" s="120"/>
      <c r="X22" s="120"/>
      <c r="Y22" s="120"/>
      <c r="Z22" s="120"/>
    </row>
    <row r="23" spans="1:26" x14ac:dyDescent="0.35">
      <c r="A23" t="s">
        <v>8</v>
      </c>
      <c r="B23" s="1">
        <v>10968750</v>
      </c>
      <c r="J23" t="s">
        <v>8</v>
      </c>
      <c r="K23" s="1">
        <v>15416610</v>
      </c>
      <c r="S23" s="120"/>
      <c r="T23" s="120"/>
      <c r="U23" s="120"/>
      <c r="V23" s="120"/>
      <c r="W23" s="120"/>
      <c r="X23" s="120"/>
      <c r="Y23" s="120"/>
      <c r="Z23" s="120"/>
    </row>
    <row r="24" spans="1:26" ht="14.5" customHeight="1" x14ac:dyDescent="0.35">
      <c r="A24" t="s">
        <v>9</v>
      </c>
      <c r="B24" s="1">
        <v>103834368</v>
      </c>
      <c r="J24" t="s">
        <v>9</v>
      </c>
      <c r="K24" s="1">
        <v>17786296.249043118</v>
      </c>
      <c r="S24" s="120"/>
      <c r="T24" s="120"/>
      <c r="U24" s="120"/>
      <c r="V24" s="120"/>
      <c r="W24" s="120"/>
      <c r="X24" s="120"/>
      <c r="Y24" s="120"/>
      <c r="Z24" s="120"/>
    </row>
    <row r="25" spans="1:26" x14ac:dyDescent="0.35">
      <c r="A25" t="s">
        <v>7</v>
      </c>
      <c r="B25" s="1">
        <v>10237500</v>
      </c>
      <c r="J25" t="s">
        <v>7</v>
      </c>
      <c r="K25" s="1">
        <v>86967931</v>
      </c>
      <c r="S25" s="120"/>
      <c r="T25" s="120"/>
      <c r="U25" s="120"/>
      <c r="V25" s="120"/>
      <c r="W25" s="120"/>
      <c r="X25" s="120"/>
      <c r="Y25" s="120"/>
      <c r="Z25" s="120"/>
    </row>
    <row r="26" spans="1:26" ht="14.5" customHeight="1" x14ac:dyDescent="0.35">
      <c r="A26" t="s">
        <v>3</v>
      </c>
      <c r="B26" s="1">
        <v>4934583</v>
      </c>
      <c r="J26" t="s">
        <v>3</v>
      </c>
      <c r="K26" s="1">
        <v>25329175.810155615</v>
      </c>
      <c r="S26" s="120"/>
      <c r="T26" s="120"/>
      <c r="U26" s="120"/>
      <c r="V26" s="120"/>
      <c r="W26" s="120"/>
      <c r="X26" s="120"/>
      <c r="Y26" s="120"/>
      <c r="Z26" s="120"/>
    </row>
    <row r="27" spans="1:26" x14ac:dyDescent="0.35">
      <c r="A27" t="s">
        <v>6</v>
      </c>
      <c r="B27" s="1">
        <v>0</v>
      </c>
      <c r="J27" t="s">
        <v>6</v>
      </c>
      <c r="K27" s="1">
        <v>56032815</v>
      </c>
      <c r="S27" s="120"/>
      <c r="T27" s="120"/>
      <c r="U27" s="120"/>
      <c r="V27" s="120"/>
      <c r="W27" s="120"/>
      <c r="X27" s="120"/>
      <c r="Y27" s="120"/>
      <c r="Z27" s="120"/>
    </row>
    <row r="28" spans="1:26" x14ac:dyDescent="0.35">
      <c r="A28" t="s">
        <v>5</v>
      </c>
      <c r="B28" s="1">
        <v>12350000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38417256</v>
      </c>
    </row>
    <row r="31" spans="1:26" x14ac:dyDescent="0.35">
      <c r="A31" t="s">
        <v>63</v>
      </c>
      <c r="B31" s="1">
        <v>0</v>
      </c>
      <c r="J31" t="s">
        <v>63</v>
      </c>
      <c r="K31" s="1">
        <v>0</v>
      </c>
    </row>
    <row r="32" spans="1:26" x14ac:dyDescent="0.35">
      <c r="A32" s="12" t="s">
        <v>64</v>
      </c>
      <c r="B32" s="13">
        <v>208327501</v>
      </c>
      <c r="J32" s="12" t="s">
        <v>64</v>
      </c>
      <c r="K32" s="13">
        <v>243473674.05919874</v>
      </c>
    </row>
    <row r="35" spans="1:15" x14ac:dyDescent="0.35">
      <c r="B35" t="s">
        <v>66</v>
      </c>
      <c r="C35" t="s">
        <v>67</v>
      </c>
      <c r="D35" t="s">
        <v>23</v>
      </c>
      <c r="H35" t="s">
        <v>67</v>
      </c>
      <c r="I35" t="s">
        <v>23</v>
      </c>
    </row>
    <row r="36" spans="1:15" x14ac:dyDescent="0.35">
      <c r="A36" t="s">
        <v>106</v>
      </c>
      <c r="B36" s="14">
        <v>203996672</v>
      </c>
      <c r="C36" s="14">
        <v>94713872</v>
      </c>
      <c r="D36" s="14">
        <v>109282800</v>
      </c>
      <c r="G36" t="s">
        <v>106</v>
      </c>
      <c r="H36" s="15">
        <v>0.46429126059468262</v>
      </c>
      <c r="I36" s="15">
        <v>0.53570873940531738</v>
      </c>
    </row>
    <row r="37" spans="1:15" x14ac:dyDescent="0.35">
      <c r="A37" t="s">
        <v>105</v>
      </c>
      <c r="B37" s="14">
        <v>451801175.05919874</v>
      </c>
      <c r="C37" s="14">
        <v>208327501</v>
      </c>
      <c r="D37" s="14">
        <v>243473674.05919874</v>
      </c>
      <c r="G37" t="s">
        <v>105</v>
      </c>
      <c r="H37" s="15">
        <v>0.46110438064421411</v>
      </c>
      <c r="I37" s="15">
        <v>0.53889561935578589</v>
      </c>
    </row>
    <row r="38" spans="1:15" x14ac:dyDescent="0.35">
      <c r="O38" s="17">
        <v>146084204435519.25</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213.42</v>
      </c>
      <c r="J11" s="19"/>
      <c r="K11" s="19"/>
      <c r="L11" s="19"/>
      <c r="M11" s="19"/>
      <c r="N11" s="19"/>
      <c r="O11" s="19"/>
      <c r="P11" s="19"/>
    </row>
    <row r="12" spans="1:16" ht="14.5" customHeight="1" thickBot="1" x14ac:dyDescent="0.35">
      <c r="A12" s="19"/>
      <c r="B12" s="19"/>
      <c r="C12" s="19"/>
      <c r="D12" s="19"/>
      <c r="E12" s="19"/>
      <c r="F12" s="19"/>
      <c r="G12" s="44" t="s">
        <v>72</v>
      </c>
      <c r="H12" s="45" t="s">
        <v>73</v>
      </c>
      <c r="I12" s="46">
        <v>30263760</v>
      </c>
      <c r="J12" s="19"/>
      <c r="K12" s="19"/>
      <c r="L12" s="19"/>
      <c r="M12" s="19"/>
      <c r="N12" s="19"/>
      <c r="O12" s="19"/>
      <c r="P12" s="19"/>
    </row>
    <row r="13" spans="1:16" ht="14.5" customHeight="1" thickBot="1" x14ac:dyDescent="0.35">
      <c r="A13" s="19"/>
      <c r="B13" s="19"/>
      <c r="C13" s="19"/>
      <c r="D13" s="19"/>
      <c r="E13" s="19"/>
      <c r="F13" s="19"/>
      <c r="G13" s="44" t="s">
        <v>74</v>
      </c>
      <c r="H13" s="45" t="s">
        <v>73</v>
      </c>
      <c r="I13" s="46">
        <v>97205431</v>
      </c>
      <c r="J13" s="19"/>
      <c r="K13" s="19"/>
      <c r="L13" s="19"/>
      <c r="M13" s="19"/>
      <c r="N13" s="19"/>
      <c r="O13" s="19"/>
      <c r="P13" s="19"/>
    </row>
    <row r="14" spans="1:16" ht="14.5" customHeight="1" thickBot="1" x14ac:dyDescent="0.35">
      <c r="A14" s="19"/>
      <c r="B14" s="19"/>
      <c r="C14" s="19"/>
      <c r="D14" s="19"/>
      <c r="E14" s="19"/>
      <c r="F14" s="19"/>
      <c r="G14" s="44" t="s">
        <v>75</v>
      </c>
      <c r="H14" s="45" t="s">
        <v>76</v>
      </c>
      <c r="I14" s="47">
        <v>2117.0039999999999</v>
      </c>
      <c r="J14" s="19"/>
      <c r="K14" s="19"/>
      <c r="L14" s="19"/>
      <c r="M14" s="19"/>
      <c r="N14" s="19"/>
      <c r="O14" s="19"/>
      <c r="P14" s="19"/>
    </row>
    <row r="15" spans="1:16" ht="14.5" customHeight="1" thickBot="1" x14ac:dyDescent="0.35">
      <c r="A15" s="19"/>
      <c r="B15" s="19"/>
      <c r="C15" s="19"/>
      <c r="D15" s="19"/>
      <c r="E15" s="19"/>
      <c r="F15" s="19"/>
      <c r="G15" s="44" t="s">
        <v>77</v>
      </c>
      <c r="H15" s="45" t="s">
        <v>60</v>
      </c>
      <c r="I15" s="48">
        <v>112.40935711914788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0.33998564835021572</v>
      </c>
      <c r="F40" s="78">
        <v>0.36265135824023009</v>
      </c>
      <c r="G40" s="78">
        <v>0.38531706813024447</v>
      </c>
      <c r="H40" s="78">
        <v>0.40798277802025884</v>
      </c>
      <c r="I40" s="78">
        <v>0.43064848791027321</v>
      </c>
      <c r="J40" s="54">
        <v>0.45331419780028759</v>
      </c>
      <c r="K40" s="78">
        <v>0.47597990769030196</v>
      </c>
      <c r="L40" s="78">
        <v>0.49864561758031634</v>
      </c>
      <c r="M40" s="78">
        <v>0.52131132747033071</v>
      </c>
      <c r="N40" s="78">
        <v>0.54397703736034508</v>
      </c>
      <c r="O40" s="78">
        <v>0.56664274725035946</v>
      </c>
      <c r="P40" s="19"/>
    </row>
    <row r="41" spans="1:16" x14ac:dyDescent="0.3">
      <c r="A41" s="19"/>
      <c r="B41" s="19"/>
      <c r="C41" s="55">
        <v>-0.2</v>
      </c>
      <c r="D41" s="56">
        <v>1230826.1255999999</v>
      </c>
      <c r="E41" s="90">
        <v>-7.3789009761992985E-2</v>
      </c>
      <c r="F41" s="90">
        <v>-1.2041610412792614E-2</v>
      </c>
      <c r="G41" s="90">
        <v>4.9705788936407869E-2</v>
      </c>
      <c r="H41" s="90">
        <v>0.11145318828560824</v>
      </c>
      <c r="I41" s="90">
        <v>0.17320058763480861</v>
      </c>
      <c r="J41" s="90">
        <v>0.23494798698400921</v>
      </c>
      <c r="K41" s="90">
        <v>0.29669538633320958</v>
      </c>
      <c r="L41" s="90">
        <v>0.35844278568240995</v>
      </c>
      <c r="M41" s="90">
        <v>0.42019018503161054</v>
      </c>
      <c r="N41" s="90">
        <v>0.48193758438081091</v>
      </c>
      <c r="O41" s="90">
        <v>0.54368498373001128</v>
      </c>
      <c r="P41" s="19"/>
    </row>
    <row r="42" spans="1:16" x14ac:dyDescent="0.3">
      <c r="A42" s="19"/>
      <c r="B42" s="19"/>
      <c r="C42" s="55">
        <v>-0.15</v>
      </c>
      <c r="D42" s="56">
        <v>1538532.6569999999</v>
      </c>
      <c r="E42" s="90">
        <v>0.15776373779750874</v>
      </c>
      <c r="F42" s="90">
        <v>0.23494798698400921</v>
      </c>
      <c r="G42" s="90">
        <v>0.31213223617050989</v>
      </c>
      <c r="H42" s="90">
        <v>0.38931648535701036</v>
      </c>
      <c r="I42" s="90">
        <v>0.46650073454351104</v>
      </c>
      <c r="J42" s="90">
        <v>0.54368498373001128</v>
      </c>
      <c r="K42" s="90">
        <v>0.62086923291651197</v>
      </c>
      <c r="L42" s="90">
        <v>0.69805348210301243</v>
      </c>
      <c r="M42" s="90">
        <v>0.77523773128951312</v>
      </c>
      <c r="N42" s="90">
        <v>0.85242198047601381</v>
      </c>
      <c r="O42" s="90">
        <v>0.92960622966251427</v>
      </c>
      <c r="P42" s="19"/>
    </row>
    <row r="43" spans="1:16" x14ac:dyDescent="0.3">
      <c r="A43" s="19"/>
      <c r="B43" s="19"/>
      <c r="C43" s="55">
        <v>-0.1</v>
      </c>
      <c r="D43" s="56">
        <v>1810038.42</v>
      </c>
      <c r="E43" s="90">
        <v>0.36207498564412788</v>
      </c>
      <c r="F43" s="90">
        <v>0.45287998468706969</v>
      </c>
      <c r="G43" s="90">
        <v>0.54368498373001151</v>
      </c>
      <c r="H43" s="90">
        <v>0.63448998277295332</v>
      </c>
      <c r="I43" s="90">
        <v>0.72529498181589536</v>
      </c>
      <c r="J43" s="90">
        <v>0.81609998085883695</v>
      </c>
      <c r="K43" s="90">
        <v>0.90690497990177898</v>
      </c>
      <c r="L43" s="90">
        <v>0.9977099789447208</v>
      </c>
      <c r="M43" s="90">
        <v>1.0885149779876624</v>
      </c>
      <c r="N43" s="90">
        <v>1.1793199770306044</v>
      </c>
      <c r="O43" s="90">
        <v>1.270124976073546</v>
      </c>
      <c r="P43" s="19"/>
    </row>
    <row r="44" spans="1:16" x14ac:dyDescent="0.3">
      <c r="A44" s="19"/>
      <c r="B44" s="19"/>
      <c r="C44" s="55">
        <v>-0.05</v>
      </c>
      <c r="D44" s="56">
        <v>2011153.8</v>
      </c>
      <c r="E44" s="90">
        <v>0.51341665071569764</v>
      </c>
      <c r="F44" s="90">
        <v>0.61431109409674445</v>
      </c>
      <c r="G44" s="90">
        <v>0.71520553747779081</v>
      </c>
      <c r="H44" s="90">
        <v>0.81609998085883717</v>
      </c>
      <c r="I44" s="90">
        <v>0.91699442423988353</v>
      </c>
      <c r="J44" s="90">
        <v>1.0178888676209303</v>
      </c>
      <c r="K44" s="90">
        <v>1.1187833110019767</v>
      </c>
      <c r="L44" s="90">
        <v>1.2196777543830231</v>
      </c>
      <c r="M44" s="90">
        <v>1.3205721977640699</v>
      </c>
      <c r="N44" s="90">
        <v>1.4214666411451158</v>
      </c>
      <c r="O44" s="90">
        <v>1.5223610845261626</v>
      </c>
      <c r="P44" s="19"/>
    </row>
    <row r="45" spans="1:16" x14ac:dyDescent="0.3">
      <c r="A45" s="19"/>
      <c r="B45" s="19"/>
      <c r="C45" s="51" t="s">
        <v>86</v>
      </c>
      <c r="D45" s="57">
        <v>2117004</v>
      </c>
      <c r="E45" s="90">
        <v>0.59307015864810286</v>
      </c>
      <c r="F45" s="90">
        <v>0.69927483589130968</v>
      </c>
      <c r="G45" s="90">
        <v>0.80547951313451649</v>
      </c>
      <c r="H45" s="90">
        <v>0.9116841903777233</v>
      </c>
      <c r="I45" s="90">
        <v>1.0178888676209303</v>
      </c>
      <c r="J45" s="90">
        <v>1.1240935448641367</v>
      </c>
      <c r="K45" s="90">
        <v>1.230298222107344</v>
      </c>
      <c r="L45" s="90">
        <v>1.3365028993505508</v>
      </c>
      <c r="M45" s="90">
        <v>1.4427075765937571</v>
      </c>
      <c r="N45" s="90">
        <v>1.5489122538369644</v>
      </c>
      <c r="O45" s="90">
        <v>1.6551169310801708</v>
      </c>
      <c r="P45" s="19"/>
    </row>
    <row r="46" spans="1:16" ht="14.5" customHeight="1" x14ac:dyDescent="0.3">
      <c r="A46" s="19"/>
      <c r="B46" s="19"/>
      <c r="C46" s="55">
        <v>0.05</v>
      </c>
      <c r="D46" s="56">
        <v>2222854.2000000002</v>
      </c>
      <c r="E46" s="90">
        <v>0.67272366658050808</v>
      </c>
      <c r="F46" s="90">
        <v>0.78423857768587557</v>
      </c>
      <c r="G46" s="90">
        <v>0.89575348879124261</v>
      </c>
      <c r="H46" s="90">
        <v>1.0072683998966094</v>
      </c>
      <c r="I46" s="90">
        <v>1.1187833110019771</v>
      </c>
      <c r="J46" s="90">
        <v>1.230298222107344</v>
      </c>
      <c r="K46" s="90">
        <v>1.3418131332127112</v>
      </c>
      <c r="L46" s="90">
        <v>1.453328044318078</v>
      </c>
      <c r="M46" s="90">
        <v>1.5648429554234458</v>
      </c>
      <c r="N46" s="90">
        <v>1.676357866528813</v>
      </c>
      <c r="O46" s="90">
        <v>1.7878727776341798</v>
      </c>
      <c r="P46" s="19"/>
    </row>
    <row r="47" spans="1:16" x14ac:dyDescent="0.3">
      <c r="A47" s="19"/>
      <c r="B47" s="19"/>
      <c r="C47" s="55">
        <v>0.1</v>
      </c>
      <c r="D47" s="56">
        <v>2445139.62</v>
      </c>
      <c r="E47" s="90">
        <v>0.83999603323855898</v>
      </c>
      <c r="F47" s="90">
        <v>0.96266243545446262</v>
      </c>
      <c r="G47" s="90">
        <v>1.0853288376703665</v>
      </c>
      <c r="H47" s="90">
        <v>1.2079952398862703</v>
      </c>
      <c r="I47" s="90">
        <v>1.3306616421021742</v>
      </c>
      <c r="J47" s="90">
        <v>1.453328044318078</v>
      </c>
      <c r="K47" s="90">
        <v>1.5759944465339819</v>
      </c>
      <c r="L47" s="90">
        <v>1.6986608487498862</v>
      </c>
      <c r="M47" s="90">
        <v>1.8213272509657901</v>
      </c>
      <c r="N47" s="90">
        <v>1.9439936531816939</v>
      </c>
      <c r="O47" s="90">
        <v>2.0666600553975978</v>
      </c>
      <c r="P47" s="19"/>
    </row>
    <row r="48" spans="1:16" x14ac:dyDescent="0.3">
      <c r="A48" s="19"/>
      <c r="B48" s="19"/>
      <c r="C48" s="55">
        <v>0.15</v>
      </c>
      <c r="D48" s="56">
        <v>2811910.5630000001</v>
      </c>
      <c r="E48" s="90">
        <v>1.1159954382243429</v>
      </c>
      <c r="F48" s="90">
        <v>1.2570618007726324</v>
      </c>
      <c r="G48" s="90">
        <v>1.3981281633209215</v>
      </c>
      <c r="H48" s="90">
        <v>1.5391945258692115</v>
      </c>
      <c r="I48" s="90">
        <v>1.6802608884175005</v>
      </c>
      <c r="J48" s="90">
        <v>1.8213272509657901</v>
      </c>
      <c r="K48" s="90">
        <v>1.9623936135140796</v>
      </c>
      <c r="L48" s="90">
        <v>2.1034599760623691</v>
      </c>
      <c r="M48" s="90">
        <v>2.2445263386106582</v>
      </c>
      <c r="N48" s="90">
        <v>2.3855927011589482</v>
      </c>
      <c r="O48" s="90">
        <v>2.5266590637072373</v>
      </c>
      <c r="P48" s="19"/>
    </row>
    <row r="49" spans="1:16" ht="14.5" thickBot="1" x14ac:dyDescent="0.35">
      <c r="A49" s="19"/>
      <c r="B49" s="19"/>
      <c r="C49" s="55">
        <v>0.2</v>
      </c>
      <c r="D49" s="58">
        <v>3374292.6756000002</v>
      </c>
      <c r="E49" s="90">
        <v>1.5391945258692115</v>
      </c>
      <c r="F49" s="90">
        <v>1.7084741609271585</v>
      </c>
      <c r="G49" s="90">
        <v>1.8777537959851061</v>
      </c>
      <c r="H49" s="90">
        <v>2.0470334310430536</v>
      </c>
      <c r="I49" s="90">
        <v>2.2163130661010011</v>
      </c>
      <c r="J49" s="90">
        <v>2.3855927011589482</v>
      </c>
      <c r="K49" s="90">
        <v>2.5548723362168952</v>
      </c>
      <c r="L49" s="90">
        <v>2.7241519712748428</v>
      </c>
      <c r="M49" s="90">
        <v>2.8934316063327903</v>
      </c>
      <c r="N49" s="90">
        <v>3.0627112413907378</v>
      </c>
      <c r="O49" s="90">
        <v>3.2319908764486849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2025-12-02T14:48:52Z</dcterms:modified>
</cp:coreProperties>
</file>