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33D822E-04E6-456D-9331-80CC61DA2B3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<sst xmlns="http://schemas.openxmlformats.org/spreadsheetml/2006/main" count="236" uniqueCount="135">
  <si>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</si>
  <si>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</si>
  <si>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</si>
  <si>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</si>
  <si>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</si>
  <si>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</si>
  <si>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</si>
  <si>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</si>
  <si>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</si>
  <si>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</si>
  <si>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</si>
  <si>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</si>
  <si>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</si>
  <si>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</si>
  <si>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</si>
  <si>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</si>
  <si>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</si>
  <si>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</si>
  <si>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</si>
  <si>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</si>
  <si>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</si>
  <si>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</si>
  <si>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</si>
  <si>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</si>
  <si>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</si>
  <si>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</si>
  <si>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</si>
  <si>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</si>
  <si>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</si>
  <si>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</si>
  <si>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</si>
  <si>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</si>
  <si>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</si>
  <si>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</si>
  <si>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</si>
  <si>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</si>
  <si>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</si>
  <si>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</si>
  <si>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</si>
  <si>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</si>
  <si>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</si>
  <si>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</si>
  <si>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</si>
  <si>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</si>
  <si>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</si>
  <si>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</si>
  <si>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</si>
  <si>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</si>
  <si>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</si>
  <si>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</si>
  <si>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</si>
  <si>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</si>
  <si>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</si>
  <si>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</si>
  <si>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</si>
  <si>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</si>
  <si>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</si>
  <si>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</si>
  <si>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</si>
  <si>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</si>
  <si>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</si>
  <si>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</si>
  <si>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</si>
  <si>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</si>
  <si>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</si>
  <si>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</si>
  <si>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</si>
  <si>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</si>
  <si>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</si>
  <si>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</si>
  <si>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</si>
  <si>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</si>
  <si>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</si>
  <si>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</si>
  <si>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</si>
  <si>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</si>
  <si>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</si>
  <si>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</si>
  <si>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</si>
  <si>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</si>
  <si>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</si>
  <si>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</si>
  <si>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</si>
  <si>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</si>
  <si>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</si>
  <si>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</si>
  <si>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</si>
  <si>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</si>
  <si>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</si>
  <si>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</si>
  <si>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</si>
  <si>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</si>
  <si>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</si>
  <si>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</si>
  <si>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</si>
  <si>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</si>
  <si>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</si>
  <si>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</si>
  <si>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</si>
  <si>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</si>
  <si>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</si>
  <si>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</si>
  <si>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</si>
  <si>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CATIMORO ANTIOQUIA ANDES</t>
  </si>
  <si>
    <t>Premio ALIDE 2025 a la Gestión y Modernización Tecnológica – Por el aplicativo Decision.</t>
  </si>
  <si>
    <t>2025 Q3</t>
  </si>
  <si>
    <t>2019 Q3</t>
  </si>
  <si>
    <t>Material de propagacion: Colino/Plántula // Distancia de siembra: 1,5 x 1,5 // Densidad de siembra - Plantas/Ha.: 4.444 // Duracion del ciclo: 17 años // Productividad/Ha/Ciclo: 27.000 kg // Inicio de Produccion desde la siembra: año 2  // Duracion de la etapa productiva: 16 años // Productividad promedio en etapa productiva  // Cultivo asociado: Este MRA contempla 2 socas cada 6 años. Cultivo en asocio con plátano como sombrío transitorio en bajas densidades (110 colinos por hectárea) dispersos en el lote, no se tiene en cuenta sus ingresos // Productividad promedio etapa productiva: 1.688 kg // % Rendimiento 1ra. Calidad: 100 // % Rendimiento 2da. Calidad: 0 // Precio de venta ponderado por calidad: $21.584 // Valor Jornal: $65.000 // Otros: COSECHA 20% JULIO Y 80% DICIEMBRE</t>
  </si>
  <si>
    <t>El presente documento corresponde a una actualización del documento PDF de la AgroGuía correspondiente a Cafe Catimoro Antioquia Andes publicada en la página web, y consta de las siguientes partes:</t>
  </si>
  <si>
    <t>- Flujo anualizado de los ingresos (precio y rendimiento) y los costos de producción para una hectárea de
Cafe Catimoro Antioquia Andes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</si>
  <si>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Catimoro Antioquia Andes.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</si>
  <si>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</si>
  <si>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</si>
  <si>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</si>
  <si>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</si>
  <si>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Catimoro Antioquia Andes.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</si>
  <si>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</si>
  <si>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</si>
  <si>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Catimoro Antioquia Andes, en lo que respecta a la mano de obra incluye actividades como la preparación del terreno, la siembra, el trazado y el ahoyado, entre otras, y ascienden a un total de $2,7 millones de pesos (equivalente a 41 jornales). En cuanto a los insumos, se incluyen los gastos relacionados con el material vegetal y las enmiendas, que en conjunto ascienden a  $3,1 millones.</t>
  </si>
  <si>
    <t>*** Los costos de sostenimiento del año 1 comprenden tanto los gastos relacionados con la mano de obra como aquellos asociados con los insumos necesarios desde el momento de la siembra de las plantas hasta finalizar el año 1. Para el caso de Cafe Catimoro Antioquia Andes, en lo que respecta a la mano de obra incluye actividades como la fertilización, riego, control de malezas, plagas y enfermedades, entre otras, y ascienden a un total de $3,0 millones de pesos (equivalente a 46 jornales). En cuanto a los insumos, se incluyen los fertilizantes, plaguicidas, transportes, entre otras, que en conjunto ascienden a  $1,7 millones.</t>
  </si>
  <si>
    <t>Nota 1: en caso de utilizar esta información para el desarrollo de otras publicaciones, por favor citar FINAGRO, "Agro Guía - Marcos de Referencia Agroeconómicos"</t>
  </si>
  <si>
    <t>Los costos totales del ciclo para esta actualización (2025 Q3) equivalen a $264,6 millones, en comparación con los costos del marco original que ascienden a $140,4 millones, (mes de publicación del marco: agosto - 2019).
La rentabilidad actualizada (2025 Q3) subió frente a la rentabilidad de la primera AgroGuía, pasando del 13,3% al 120,3%. Mientras que el crecimiento de los costos fue del 188,4%, el crecimiento de los ingresos fue del 359,7%.</t>
  </si>
  <si>
    <t>En cuanto a los costos de mano de obra de la AgroGuía actualizada, se destaca la participación de cosecha y beneficio seguido de otros, que representan el 61% y el 16% del costo total, respectivamente. En cuanto a los costos de insumos, se destaca la participación de fertilización seguido de instalación, que representan el 82% y el 7% del costo total, respectivamente.</t>
  </si>
  <si>
    <t>A continuación, se presenta la desagregación de los costos de mano de obra e insumos según las diferentes actividades vinculadas a la producción de CAFE CATIMORO ANTIOQUIA ANDES</t>
  </si>
  <si>
    <t>En cuanto a los costos de mano de obra, se destaca la participación de cosecha y beneficio segido por otros que representan el 61% y el 16% del costo total, respectivamente. En cuanto a los costos de insumos, se destaca la participación de fertilización segido por instalación que representan el 85% y el 6% del costo total, respectivamente.</t>
  </si>
  <si>
    <t>En cuanto a los costos de mano de obra, se destaca la participación de cosecha y beneficio segido por otros que representan el 61% y el 16% del costo total, respectivamente. En cuanto a los costos de insumos, se destaca la participación de fertilización segido por instalación que representan el 82% y el 7% del costo total, respectivamente.</t>
  </si>
  <si>
    <t>En cuanto a los costos de mano de obra, se destaca la participación de cosecha y beneficio segido por otros que representan el 61% y el 16% del costo total, respectivamente.</t>
  </si>
  <si>
    <t>En cuanto a los costos de insumos, se destaca la participación de fertilización segido por instalación que representan el 82% y el 7% del costo total, respectivamente.</t>
  </si>
  <si>
    <t>En cuanto a los costos de insumos, se destaca la participación de fertilización segido por instalación que representan el 85% y el 6% del costo total, respectivamente.</t>
  </si>
  <si>
    <t>En cuanto a los costos de mano de obra, se destaca la participación de cosecha y beneficio segido por otros que representan el 61% y el 16% del costo total, respectivamente.En cuanto a los costos de insumos, se destaca la participación de fertilización segido por instalación que representan el 85% y el 6% del costo total, respectivamente.</t>
  </si>
  <si>
    <t>De acuerdo con el comportamiento histórico del sistema productivo, se efectuó un análisis de sensibilidad del margen de utilidad obtenido en la producción de CAFE CATIMORO ANTIOQUIA ANDES, frente a diferentes escenarios de variación de precios de venta en finca y rendimientos probables (kg/ha).</t>
  </si>
  <si>
    <t>Con un precio ponderado de COP $ 21.584/kg y con un rendimiento por hectárea de 27.000 kg por ciclo; el margen de utilidad obtenido en la producción de 0 es del 55%.</t>
  </si>
  <si>
    <t>El precio mínimo ponderado para cubrir los costos de producción, con un rendimiento de 27.000 kg para todo el ciclo de producción, es COP $ 9.799/kg.</t>
  </si>
  <si>
    <t>El rendimiento mínimo por ha/ciclo para cubrir los costos de producción, con un precio ponderado de COP $ 21.584, es de 10.328 kg/ha para todo el ciclo.</t>
  </si>
  <si>
    <t>El siguiente cuadro presenta diferentes escenarios de rentabilidad para el sistema productivo de CAFE CATIMORO ANTIOQUIA ANDES,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</si>
</sst>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0150CDF4-5DCD-6C96-6624-1236A8F47E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B8117CE2-3939-7D6B-1E05-DC040C0CA9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205112F-7DC8-3781-221E-6CFE0C0858A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51415DC-4FA7-FB51-0C45-68E353D266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C2BAE6E-F1EA-6153-A154-C959045330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459B2FD-85A5-49E3-48CC-CC3D452FA1E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02E9B4A7-9E94-3049-93D1-4E38302738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318BE80-02FC-C07B-4BCB-153CEF8BA35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6A57821-4FE9-1112-9E15-0445CF88054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C6E3122-7C81-922A-D7CD-E7829608DC2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0" width="10.81640625" style="19" customWidth="1"/>
    <col min="2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2665</v>
      </c>
      <c r="C7" s="22">
        <v>2990</v>
      </c>
      <c r="D7" s="22">
        <v>4875</v>
      </c>
      <c r="E7" s="22">
        <v>14165</v>
      </c>
      <c r="F7" s="22">
        <v>15326.25</v>
      </c>
      <c r="G7" s="22">
        <v>15326.25</v>
      </c>
      <c r="H7" s="22">
        <v>14165</v>
      </c>
      <c r="I7" s="22">
        <v>5915</v>
      </c>
      <c r="J7" s="22">
        <v>14165</v>
      </c>
      <c r="K7" s="22">
        <v>15326.25</v>
      </c>
      <c r="L7" s="22">
        <v>15326.25</v>
      </c>
      <c r="M7" s="22">
        <v>14165</v>
      </c>
      <c r="N7" s="22">
        <v>14165</v>
      </c>
      <c r="O7" s="22">
        <v>5915</v>
      </c>
      <c r="P7" s="22">
        <v>7197.5</v>
      </c>
      <c r="Q7" s="22">
        <v>15326.25</v>
      </c>
      <c r="R7" s="22">
        <v>15326.25</v>
      </c>
      <c r="S7" s="22">
        <v>14165</v>
      </c>
      <c r="T7" s="22">
        <v>14165</v>
      </c>
      <c r="U7" s="22">
        <v>0</v>
      </c>
      <c r="V7" s="22">
        <v>0</v>
      </c>
      <c r="W7" s="22">
        <v>0</v>
      </c>
      <c r="X7" s="22">
        <v>0</v>
      </c>
      <c r="Y7" s="22">
        <v>0</v>
      </c>
      <c r="Z7" s="22">
        <v>0</v>
      </c>
      <c r="AA7" s="22">
        <v>0</v>
      </c>
      <c r="AB7" s="22">
        <v>0</v>
      </c>
      <c r="AC7" s="22">
        <v>0</v>
      </c>
      <c r="AD7" s="22">
        <v>0</v>
      </c>
      <c r="AE7" s="22">
        <v>0</v>
      </c>
      <c r="AF7" s="22">
        <v>0</v>
      </c>
      <c r="AG7" s="22">
        <v>220670</v>
      </c>
      <c r="AH7" s="23">
        <v>0.83405362357460178</v>
      </c>
    </row>
    <row r="8" spans="1:34" x14ac:dyDescent="0.3">
      <c r="A8" s="5" t="s">
        <v>101</v>
      </c>
      <c r="B8" s="22">
        <v>3148.91</v>
      </c>
      <c r="C8" s="22">
        <v>1740.37</v>
      </c>
      <c r="D8" s="22">
        <v>2295.69</v>
      </c>
      <c r="E8" s="22">
        <v>2441.0300000000002</v>
      </c>
      <c r="F8" s="22">
        <v>2465.25</v>
      </c>
      <c r="G8" s="22">
        <v>2465.25</v>
      </c>
      <c r="H8" s="22">
        <v>2441.0300000000002</v>
      </c>
      <c r="I8" s="22">
        <v>1272.97</v>
      </c>
      <c r="J8" s="22">
        <v>2441.0300000000002</v>
      </c>
      <c r="K8" s="22">
        <v>2465.25</v>
      </c>
      <c r="L8" s="22">
        <v>2465.25</v>
      </c>
      <c r="M8" s="22">
        <v>2441.0300000000002</v>
      </c>
      <c r="N8" s="22">
        <v>2441.0300000000002</v>
      </c>
      <c r="O8" s="22">
        <v>1272.97</v>
      </c>
      <c r="P8" s="22">
        <v>2295.69</v>
      </c>
      <c r="Q8" s="22">
        <v>2465.25</v>
      </c>
      <c r="R8" s="22">
        <v>2465.25</v>
      </c>
      <c r="S8" s="22">
        <v>2441.0300000000002</v>
      </c>
      <c r="T8" s="22">
        <v>2441.0300000000002</v>
      </c>
      <c r="U8" s="22">
        <v>0</v>
      </c>
      <c r="V8" s="22">
        <v>0</v>
      </c>
      <c r="W8" s="22">
        <v>0</v>
      </c>
      <c r="X8" s="22">
        <v>0</v>
      </c>
      <c r="Y8" s="22">
        <v>0</v>
      </c>
      <c r="Z8" s="22">
        <v>0</v>
      </c>
      <c r="AA8" s="22">
        <v>0</v>
      </c>
      <c r="AB8" s="22">
        <v>0</v>
      </c>
      <c r="AC8" s="22">
        <v>0</v>
      </c>
      <c r="AD8" s="22">
        <v>0</v>
      </c>
      <c r="AE8" s="22">
        <v>0</v>
      </c>
      <c r="AF8" s="22">
        <v>0</v>
      </c>
      <c r="AG8" s="22">
        <v>43905.31</v>
      </c>
      <c r="AH8" s="23">
        <v>0.16594637642539817</v>
      </c>
    </row>
    <row r="9" spans="1:34" x14ac:dyDescent="0.3">
      <c r="A9" s="9" t="s">
        <v>100</v>
      </c>
      <c r="B9" s="22">
        <v>5813.91</v>
      </c>
      <c r="C9" s="22">
        <v>4730.37</v>
      </c>
      <c r="D9" s="22">
        <v>7170.69</v>
      </c>
      <c r="E9" s="22">
        <v>16606.03</v>
      </c>
      <c r="F9" s="22">
        <v>17791.5</v>
      </c>
      <c r="G9" s="22">
        <v>17791.5</v>
      </c>
      <c r="H9" s="22">
        <v>16606.03</v>
      </c>
      <c r="I9" s="22">
        <v>7187.97</v>
      </c>
      <c r="J9" s="22">
        <v>16606.03</v>
      </c>
      <c r="K9" s="22">
        <v>17791.5</v>
      </c>
      <c r="L9" s="22">
        <v>17791.5</v>
      </c>
      <c r="M9" s="22">
        <v>16606.03</v>
      </c>
      <c r="N9" s="22">
        <v>16606.03</v>
      </c>
      <c r="O9" s="22">
        <v>7187.97</v>
      </c>
      <c r="P9" s="22">
        <v>9493.19</v>
      </c>
      <c r="Q9" s="22">
        <v>17791.5</v>
      </c>
      <c r="R9" s="22">
        <v>17791.5</v>
      </c>
      <c r="S9" s="22">
        <v>16606.03</v>
      </c>
      <c r="T9" s="22">
        <v>16606.03</v>
      </c>
      <c r="U9" s="22">
        <v>0</v>
      </c>
      <c r="V9" s="22">
        <v>0</v>
      </c>
      <c r="W9" s="22">
        <v>0</v>
      </c>
      <c r="X9" s="22">
        <v>0</v>
      </c>
      <c r="Y9" s="22">
        <v>0</v>
      </c>
      <c r="Z9" s="22">
        <v>0</v>
      </c>
      <c r="AA9" s="22">
        <v>0</v>
      </c>
      <c r="AB9" s="22">
        <v>0</v>
      </c>
      <c r="AC9" s="22">
        <v>0</v>
      </c>
      <c r="AD9" s="22">
        <v>0</v>
      </c>
      <c r="AE9" s="22">
        <v>0</v>
      </c>
      <c r="AF9" s="22">
        <v>0</v>
      </c>
      <c r="AG9" s="22">
        <v>264575.31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500</v>
      </c>
      <c r="E11" s="24">
        <v>2000</v>
      </c>
      <c r="F11" s="24">
        <v>2250</v>
      </c>
      <c r="G11" s="24">
        <v>2250</v>
      </c>
      <c r="H11" s="24">
        <v>2000</v>
      </c>
      <c r="I11" s="24">
        <v>0</v>
      </c>
      <c r="J11" s="24">
        <v>500</v>
      </c>
      <c r="K11" s="24">
        <v>2250</v>
      </c>
      <c r="L11" s="24">
        <v>2250</v>
      </c>
      <c r="M11" s="24">
        <v>2000</v>
      </c>
      <c r="N11" s="24">
        <v>2000</v>
      </c>
      <c r="O11" s="24">
        <v>0</v>
      </c>
      <c r="P11" s="24">
        <v>500</v>
      </c>
      <c r="Q11" s="24">
        <v>2250</v>
      </c>
      <c r="R11" s="24">
        <v>2250</v>
      </c>
      <c r="S11" s="24">
        <v>2000</v>
      </c>
      <c r="T11" s="24">
        <v>2000</v>
      </c>
      <c r="U11" s="24">
        <v>0</v>
      </c>
      <c r="V11" s="24">
        <v>0</v>
      </c>
      <c r="W11" s="24">
        <v>0</v>
      </c>
      <c r="X11" s="24">
        <v>0</v>
      </c>
      <c r="Y11" s="24">
        <v>0</v>
      </c>
      <c r="Z11" s="24">
        <v>0</v>
      </c>
      <c r="AA11" s="24">
        <v>0</v>
      </c>
      <c r="AB11" s="24">
        <v>0</v>
      </c>
      <c r="AC11" s="24">
        <v>0</v>
      </c>
      <c r="AD11" s="24">
        <v>0</v>
      </c>
      <c r="AE11" s="24">
        <v>0</v>
      </c>
      <c r="AF11" s="24">
        <v>0</v>
      </c>
      <c r="AG11" s="24">
        <v>27000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21.584</v>
      </c>
      <c r="I15" s="25">
        <v>0</v>
      </c>
      <c r="J15" s="25">
        <v>21.584</v>
      </c>
      <c r="K15" s="25">
        <v>21.584</v>
      </c>
      <c r="L15" s="25">
        <v>21.584</v>
      </c>
      <c r="M15" s="25">
        <v>21.584</v>
      </c>
      <c r="N15" s="25">
        <v>21.584</v>
      </c>
      <c r="O15" s="25">
        <v>0</v>
      </c>
      <c r="P15" s="25">
        <v>21.584</v>
      </c>
      <c r="Q15" s="25">
        <v>21.584</v>
      </c>
      <c r="R15" s="25">
        <v>21.584</v>
      </c>
      <c r="S15" s="25">
        <v>21.584</v>
      </c>
      <c r="T15" s="25">
        <v>21.584</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10792</v>
      </c>
      <c r="E19" s="22">
        <v>43168</v>
      </c>
      <c r="F19" s="22">
        <v>48564</v>
      </c>
      <c r="G19" s="22">
        <v>48564</v>
      </c>
      <c r="H19" s="22">
        <v>43168</v>
      </c>
      <c r="I19" s="22">
        <v>0</v>
      </c>
      <c r="J19" s="22">
        <v>10792</v>
      </c>
      <c r="K19" s="22">
        <v>48564</v>
      </c>
      <c r="L19" s="22">
        <v>48564</v>
      </c>
      <c r="M19" s="22">
        <v>43168</v>
      </c>
      <c r="N19" s="22">
        <v>43168</v>
      </c>
      <c r="O19" s="22">
        <v>0</v>
      </c>
      <c r="P19" s="22">
        <v>10792</v>
      </c>
      <c r="Q19" s="22">
        <v>48564</v>
      </c>
      <c r="R19" s="22">
        <v>48564</v>
      </c>
      <c r="S19" s="22">
        <v>43168</v>
      </c>
      <c r="T19" s="22">
        <v>43168</v>
      </c>
      <c r="U19" s="22">
        <v>0</v>
      </c>
      <c r="V19" s="22">
        <v>0</v>
      </c>
      <c r="W19" s="22">
        <v>0</v>
      </c>
      <c r="X19" s="22">
        <v>0</v>
      </c>
      <c r="Y19" s="22">
        <v>0</v>
      </c>
      <c r="Z19" s="22">
        <v>0</v>
      </c>
      <c r="AA19" s="22">
        <v>0</v>
      </c>
      <c r="AB19" s="22">
        <v>0</v>
      </c>
      <c r="AC19" s="22">
        <v>0</v>
      </c>
      <c r="AD19" s="22">
        <v>0</v>
      </c>
      <c r="AE19" s="22">
        <v>0</v>
      </c>
      <c r="AF19" s="22">
        <v>0</v>
      </c>
      <c r="AG19" s="22">
        <v>582768</v>
      </c>
      <c r="AH19" s="28"/>
    </row>
    <row r="20" spans="1:34" x14ac:dyDescent="0.3">
      <c r="A20" s="3" t="s">
        <v>11</v>
      </c>
      <c r="B20" s="26">
        <v>-5813.91</v>
      </c>
      <c r="C20" s="26">
        <v>-4730.37</v>
      </c>
      <c r="D20" s="26">
        <v>3621.31</v>
      </c>
      <c r="E20" s="26">
        <v>26561.97</v>
      </c>
      <c r="F20" s="26">
        <v>30772.5</v>
      </c>
      <c r="G20" s="26">
        <v>30772.5</v>
      </c>
      <c r="H20" s="26">
        <v>26561.97</v>
      </c>
      <c r="I20" s="26">
        <v>-7187.97</v>
      </c>
      <c r="J20" s="26">
        <v>-5814.03</v>
      </c>
      <c r="K20" s="26">
        <v>30772.5</v>
      </c>
      <c r="L20" s="26">
        <v>30772.5</v>
      </c>
      <c r="M20" s="26">
        <v>26561.97</v>
      </c>
      <c r="N20" s="26">
        <v>26561.97</v>
      </c>
      <c r="O20" s="26">
        <v>-7187.97</v>
      </c>
      <c r="P20" s="26">
        <v>1298.81</v>
      </c>
      <c r="Q20" s="26">
        <v>30772.5</v>
      </c>
      <c r="R20" s="26">
        <v>30772.5</v>
      </c>
      <c r="S20" s="26">
        <v>26561.97</v>
      </c>
      <c r="T20" s="26">
        <v>26561.97</v>
      </c>
      <c r="U20" s="26">
        <v>0</v>
      </c>
      <c r="V20" s="26">
        <v>0</v>
      </c>
      <c r="W20" s="26">
        <v>0</v>
      </c>
      <c r="X20" s="26">
        <v>0</v>
      </c>
      <c r="Y20" s="26">
        <v>0</v>
      </c>
      <c r="Z20" s="26">
        <v>0</v>
      </c>
      <c r="AA20" s="26">
        <v>0</v>
      </c>
      <c r="AB20" s="26">
        <v>0</v>
      </c>
      <c r="AC20" s="26">
        <v>0</v>
      </c>
      <c r="AD20" s="26">
        <v>0</v>
      </c>
      <c r="AE20" s="26">
        <v>0</v>
      </c>
      <c r="AF20" s="26">
        <v>0</v>
      </c>
      <c r="AG20" s="26">
        <v>318192.69</v>
      </c>
      <c r="AH20" s="31"/>
    </row>
    <row r="21" spans="1:34" x14ac:dyDescent="0.3">
      <c r="J21" s="19"/>
      <c r="AG21" s="88">
        <v>1.2026544709445033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3045</v>
      </c>
      <c r="D121" s="70">
        <v>2625</v>
      </c>
      <c r="E121" s="70">
        <v>7625</v>
      </c>
      <c r="F121" s="70">
        <v>8250</v>
      </c>
      <c r="G121" s="70">
        <v>8250</v>
      </c>
      <c r="H121" s="95">
        <v>7625</v>
      </c>
      <c r="I121" s="70">
        <v>3185</v>
      </c>
      <c r="J121" s="70">
        <v>7625</v>
      </c>
      <c r="K121" s="70">
        <v>8250</v>
      </c>
      <c r="L121" s="70">
        <v>8250</v>
      </c>
      <c r="M121" s="70">
        <v>7625</v>
      </c>
      <c r="N121" s="70">
        <v>7625</v>
      </c>
      <c r="O121" s="70">
        <v>3185</v>
      </c>
      <c r="P121" s="70">
        <v>3875</v>
      </c>
      <c r="Q121" s="70">
        <v>8250</v>
      </c>
      <c r="R121" s="70">
        <v>8250</v>
      </c>
      <c r="S121" s="70">
        <v>7625</v>
      </c>
      <c r="T121" s="70">
        <v>7625</v>
      </c>
      <c r="U121" s="70">
        <v>0</v>
      </c>
      <c r="V121" s="70">
        <v>0</v>
      </c>
      <c r="W121" s="70">
        <v>0</v>
      </c>
      <c r="X121" s="70">
        <v>0</v>
      </c>
      <c r="Y121" s="70">
        <v>0</v>
      </c>
      <c r="Z121" s="70">
        <v>0</v>
      </c>
      <c r="AA121" s="70">
        <v>0</v>
      </c>
      <c r="AB121" s="70">
        <v>0</v>
      </c>
      <c r="AC121" s="70">
        <v>0</v>
      </c>
      <c r="AD121" s="70">
        <v>0</v>
      </c>
      <c r="AE121" s="70">
        <v>0</v>
      </c>
      <c r="AF121" s="70">
        <v>0</v>
      </c>
      <c r="AG121" s="70">
        <v>118790</v>
      </c>
      <c r="AH121" s="71">
        <v>0.84592837773169538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2193.8000000000002</v>
      </c>
      <c r="D122" s="70">
        <v>1153.5999999999999</v>
      </c>
      <c r="E122" s="70">
        <v>1215.0999999999999</v>
      </c>
      <c r="F122" s="70">
        <v>1225.3499999999999</v>
      </c>
      <c r="G122" s="70">
        <v>1225.3499999999999</v>
      </c>
      <c r="H122" s="95">
        <v>1215.0999999999999</v>
      </c>
      <c r="I122" s="70">
        <v>638.4</v>
      </c>
      <c r="J122" s="70">
        <v>1215.0999999999999</v>
      </c>
      <c r="K122" s="70">
        <v>1225.3499999999999</v>
      </c>
      <c r="L122" s="70">
        <v>1225.3499999999999</v>
      </c>
      <c r="M122" s="70">
        <v>1215.0999999999999</v>
      </c>
      <c r="N122" s="70">
        <v>1215.0999999999999</v>
      </c>
      <c r="O122" s="70">
        <v>638.4</v>
      </c>
      <c r="P122" s="70">
        <v>1153.5999999999999</v>
      </c>
      <c r="Q122" s="70">
        <v>1225.3499999999999</v>
      </c>
      <c r="R122" s="70">
        <v>1225.3499999999999</v>
      </c>
      <c r="S122" s="70">
        <v>1215.0999999999999</v>
      </c>
      <c r="T122" s="70">
        <v>1215.0999999999999</v>
      </c>
      <c r="U122" s="70">
        <v>0</v>
      </c>
      <c r="V122" s="70">
        <v>0</v>
      </c>
      <c r="W122" s="70">
        <v>0</v>
      </c>
      <c r="X122" s="70">
        <v>0</v>
      </c>
      <c r="Y122" s="70">
        <v>0</v>
      </c>
      <c r="Z122" s="70">
        <v>0</v>
      </c>
      <c r="AA122" s="70">
        <v>0</v>
      </c>
      <c r="AB122" s="70">
        <v>0</v>
      </c>
      <c r="AC122" s="70">
        <v>0</v>
      </c>
      <c r="AD122" s="70">
        <v>0</v>
      </c>
      <c r="AE122" s="70">
        <v>0</v>
      </c>
      <c r="AF122" s="70">
        <v>0</v>
      </c>
      <c r="AG122" s="70">
        <v>21635.599999999999</v>
      </c>
      <c r="AH122" s="71">
        <v>0.15407162226830429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5238.8</v>
      </c>
      <c r="D123" s="70">
        <v>3778.6</v>
      </c>
      <c r="E123" s="70">
        <v>8840.1</v>
      </c>
      <c r="F123" s="70">
        <v>9475.35</v>
      </c>
      <c r="G123" s="70">
        <v>9475.35</v>
      </c>
      <c r="H123" s="95">
        <v>8840.1</v>
      </c>
      <c r="I123" s="70">
        <v>3823.4</v>
      </c>
      <c r="J123" s="70">
        <v>8840.1</v>
      </c>
      <c r="K123" s="70">
        <v>9475.35</v>
      </c>
      <c r="L123" s="70">
        <v>9475.35</v>
      </c>
      <c r="M123" s="70">
        <v>8840.1</v>
      </c>
      <c r="N123" s="70">
        <v>8840.1</v>
      </c>
      <c r="O123" s="70">
        <v>3823.4</v>
      </c>
      <c r="P123" s="70">
        <v>5028.6000000000004</v>
      </c>
      <c r="Q123" s="70">
        <v>9475.35</v>
      </c>
      <c r="R123" s="70">
        <v>9475.35</v>
      </c>
      <c r="S123" s="70">
        <v>8840.1</v>
      </c>
      <c r="T123" s="70">
        <v>8840.1</v>
      </c>
      <c r="U123" s="70">
        <v>0</v>
      </c>
      <c r="V123" s="70">
        <v>0</v>
      </c>
      <c r="W123" s="70">
        <v>0</v>
      </c>
      <c r="X123" s="70">
        <v>0</v>
      </c>
      <c r="Y123" s="70">
        <v>0</v>
      </c>
      <c r="Z123" s="70">
        <v>0</v>
      </c>
      <c r="AA123" s="70">
        <v>0</v>
      </c>
      <c r="AB123" s="70">
        <v>0</v>
      </c>
      <c r="AC123" s="70">
        <v>0</v>
      </c>
      <c r="AD123" s="70">
        <v>0</v>
      </c>
      <c r="AE123" s="70">
        <v>0</v>
      </c>
      <c r="AF123" s="70">
        <v>0</v>
      </c>
      <c r="AG123" s="70">
        <v>140425.60000000001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500</v>
      </c>
      <c r="E125" s="73">
        <v>2000</v>
      </c>
      <c r="F125" s="73">
        <v>2250</v>
      </c>
      <c r="G125" s="73">
        <v>0</v>
      </c>
      <c r="H125" s="96">
        <v>0</v>
      </c>
      <c r="I125" s="73">
        <v>0</v>
      </c>
      <c r="J125" s="73">
        <v>500</v>
      </c>
      <c r="K125" s="73">
        <v>2250</v>
      </c>
      <c r="L125" s="73">
        <v>2250</v>
      </c>
      <c r="M125" s="73">
        <v>2000</v>
      </c>
      <c r="N125" s="73">
        <v>2000</v>
      </c>
      <c r="O125" s="73">
        <v>0</v>
      </c>
      <c r="P125" s="73">
        <v>500</v>
      </c>
      <c r="Q125" s="73">
        <v>2250</v>
      </c>
      <c r="R125" s="73">
        <v>2250</v>
      </c>
      <c r="S125" s="73">
        <v>2000</v>
      </c>
      <c r="T125" s="73">
        <v>2000</v>
      </c>
      <c r="U125" s="73">
        <v>0</v>
      </c>
      <c r="V125" s="73">
        <v>0</v>
      </c>
      <c r="W125" s="73">
        <v>0</v>
      </c>
      <c r="X125" s="73">
        <v>0</v>
      </c>
      <c r="Y125" s="73">
        <v>0</v>
      </c>
      <c r="Z125" s="73">
        <v>0</v>
      </c>
      <c r="AA125" s="73">
        <v>0</v>
      </c>
      <c r="AB125" s="73">
        <v>0</v>
      </c>
      <c r="AC125" s="73">
        <v>0</v>
      </c>
      <c r="AD125" s="73">
        <v>0</v>
      </c>
      <c r="AE125" s="73">
        <v>0</v>
      </c>
      <c r="AF125" s="73">
        <v>0</v>
      </c>
      <c r="AG125" s="70">
        <v>22750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6</v>
      </c>
      <c r="D129" s="74">
        <v>6</v>
      </c>
      <c r="E129" s="74">
        <v>6</v>
      </c>
      <c r="F129" s="74">
        <v>6</v>
      </c>
      <c r="G129" s="74">
        <v>6</v>
      </c>
      <c r="H129" s="97">
        <v>6</v>
      </c>
      <c r="I129" s="74">
        <v>6</v>
      </c>
      <c r="J129" s="74">
        <v>6</v>
      </c>
      <c r="K129" s="74">
        <v>6</v>
      </c>
      <c r="L129" s="74">
        <v>6</v>
      </c>
      <c r="M129" s="74">
        <v>6</v>
      </c>
      <c r="N129" s="74">
        <v>6</v>
      </c>
      <c r="O129" s="74">
        <v>6</v>
      </c>
      <c r="P129" s="74">
        <v>6</v>
      </c>
      <c r="Q129" s="74">
        <v>6</v>
      </c>
      <c r="R129" s="74">
        <v>6</v>
      </c>
      <c r="S129" s="74">
        <v>6</v>
      </c>
      <c r="T129" s="74">
        <v>6</v>
      </c>
      <c r="U129" s="74">
        <v>6</v>
      </c>
      <c r="V129" s="74">
        <v>6</v>
      </c>
      <c r="W129" s="74">
        <v>6</v>
      </c>
      <c r="X129" s="74">
        <v>6</v>
      </c>
      <c r="Y129" s="74">
        <v>6</v>
      </c>
      <c r="Z129" s="74">
        <v>6</v>
      </c>
      <c r="AA129" s="74">
        <v>6</v>
      </c>
      <c r="AB129" s="74">
        <v>6</v>
      </c>
      <c r="AC129" s="74">
        <v>6</v>
      </c>
      <c r="AD129" s="74">
        <v>6</v>
      </c>
      <c r="AE129" s="74">
        <v>6</v>
      </c>
      <c r="AF129" s="74">
        <v>6</v>
      </c>
      <c r="AG129" s="74">
        <v>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3000</v>
      </c>
      <c r="E133" s="70">
        <v>12000</v>
      </c>
      <c r="F133" s="70">
        <v>13500</v>
      </c>
      <c r="G133" s="70">
        <v>13500</v>
      </c>
      <c r="H133" s="95">
        <v>12000</v>
      </c>
      <c r="I133" s="70">
        <v>0</v>
      </c>
      <c r="J133" s="70">
        <v>3000</v>
      </c>
      <c r="K133" s="70">
        <v>13500</v>
      </c>
      <c r="L133" s="70">
        <v>13500</v>
      </c>
      <c r="M133" s="70">
        <v>12000</v>
      </c>
      <c r="N133" s="70">
        <v>12000</v>
      </c>
      <c r="O133" s="70">
        <v>0</v>
      </c>
      <c r="P133" s="70">
        <v>3000</v>
      </c>
      <c r="Q133" s="70">
        <v>13500</v>
      </c>
      <c r="R133" s="70">
        <v>13500</v>
      </c>
      <c r="S133" s="70">
        <v>12000</v>
      </c>
      <c r="T133" s="70">
        <v>12000</v>
      </c>
      <c r="U133" s="70">
        <v>0</v>
      </c>
      <c r="V133" s="70">
        <v>0</v>
      </c>
      <c r="W133" s="70">
        <v>0</v>
      </c>
      <c r="X133" s="70">
        <v>0</v>
      </c>
      <c r="Y133" s="70">
        <v>0</v>
      </c>
      <c r="Z133" s="70">
        <v>0</v>
      </c>
      <c r="AA133" s="70">
        <v>0</v>
      </c>
      <c r="AB133" s="70">
        <v>0</v>
      </c>
      <c r="AC133" s="70">
        <v>0</v>
      </c>
      <c r="AD133" s="70">
        <v>0</v>
      </c>
      <c r="AE133" s="70">
        <v>0</v>
      </c>
      <c r="AF133" s="70">
        <v>0</v>
      </c>
      <c r="AG133" s="70">
        <v>162000</v>
      </c>
      <c r="AH133" s="63"/>
    </row>
    <row r="134" spans="1:40" s="21" customFormat="1" x14ac:dyDescent="0.3">
      <c r="A134" s="66" t="s">
        <v>11</v>
      </c>
      <c r="B134" s="70"/>
      <c r="C134" s="70">
        <v>-5238.8</v>
      </c>
      <c r="D134" s="70">
        <v>-778.6</v>
      </c>
      <c r="E134" s="70">
        <v>3159.9</v>
      </c>
      <c r="F134" s="70">
        <v>4024.65</v>
      </c>
      <c r="G134" s="70">
        <v>4024.65</v>
      </c>
      <c r="H134" s="95">
        <v>3159.9</v>
      </c>
      <c r="I134" s="70">
        <v>-3823.4</v>
      </c>
      <c r="J134" s="70">
        <v>-5840.1</v>
      </c>
      <c r="K134" s="70">
        <v>4024.65</v>
      </c>
      <c r="L134" s="70">
        <v>4024.65</v>
      </c>
      <c r="M134" s="70">
        <v>3159.9</v>
      </c>
      <c r="N134" s="70">
        <v>3159.9</v>
      </c>
      <c r="O134" s="70">
        <v>-3823.4</v>
      </c>
      <c r="P134" s="70">
        <v>-2028.6</v>
      </c>
      <c r="Q134" s="70">
        <v>4024.65</v>
      </c>
      <c r="R134" s="70">
        <v>4024.65</v>
      </c>
      <c r="S134" s="70">
        <v>3159.9</v>
      </c>
      <c r="T134" s="70">
        <v>3159.9</v>
      </c>
      <c r="U134" s="70">
        <v>0</v>
      </c>
      <c r="V134" s="70">
        <v>0</v>
      </c>
      <c r="W134" s="70">
        <v>0</v>
      </c>
      <c r="X134" s="70">
        <v>0</v>
      </c>
      <c r="Y134" s="70">
        <v>0</v>
      </c>
      <c r="Z134" s="70">
        <v>0</v>
      </c>
      <c r="AA134" s="70">
        <v>0</v>
      </c>
      <c r="AB134" s="70">
        <v>0</v>
      </c>
      <c r="AC134" s="70">
        <v>0</v>
      </c>
      <c r="AD134" s="70">
        <v>0</v>
      </c>
      <c r="AE134" s="70">
        <v>0</v>
      </c>
      <c r="AF134" s="70">
        <v>0</v>
      </c>
      <c r="AG134" s="70">
        <v>21574.400000000001</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17325000</v>
      </c>
      <c r="J5" t="s">
        <v>4</v>
      </c>
      <c r="K5" s="1">
        <v>0</v>
      </c>
      <c r="S5" s="120"/>
      <c r="T5" s="120"/>
      <c r="U5" s="120"/>
      <c r="V5" s="120"/>
      <c r="W5" s="120"/>
      <c r="X5" s="120"/>
      <c r="Y5" s="120"/>
      <c r="Z5" s="120"/>
    </row>
    <row r="6" spans="1:27" x14ac:dyDescent="0.35">
      <c r="A6" t="s">
        <v>8</v>
      </c>
      <c r="B6" s="1">
        <v>3150000</v>
      </c>
      <c r="J6" t="s">
        <v>8</v>
      </c>
      <c r="K6" s="1">
        <v>0</v>
      </c>
      <c r="S6" s="120"/>
      <c r="T6" s="120"/>
      <c r="U6" s="120"/>
      <c r="V6" s="120"/>
      <c r="W6" s="120"/>
      <c r="X6" s="120"/>
      <c r="Y6" s="120"/>
      <c r="Z6" s="120"/>
      <c r="AA6" s="18"/>
    </row>
    <row r="7" spans="1:27" x14ac:dyDescent="0.35">
      <c r="A7" t="s">
        <v>9</v>
      </c>
      <c r="B7" s="1">
        <v>72100000</v>
      </c>
      <c r="J7" t="s">
        <v>9</v>
      </c>
      <c r="K7" s="1">
        <v>228000</v>
      </c>
      <c r="S7" s="120"/>
      <c r="T7" s="120"/>
      <c r="U7" s="120"/>
      <c r="V7" s="120"/>
      <c r="W7" s="120"/>
      <c r="X7" s="120"/>
      <c r="Y7" s="120"/>
      <c r="Z7" s="120"/>
      <c r="AA7" s="18"/>
    </row>
    <row r="8" spans="1:27" x14ac:dyDescent="0.35">
      <c r="A8" t="s">
        <v>7</v>
      </c>
      <c r="B8" s="1">
        <v>4130000</v>
      </c>
      <c r="J8" t="s">
        <v>7</v>
      </c>
      <c r="K8" s="1">
        <v>18297100</v>
      </c>
      <c r="S8" s="120"/>
      <c r="T8" s="120"/>
      <c r="U8" s="120"/>
      <c r="V8" s="120"/>
      <c r="W8" s="120"/>
      <c r="X8" s="120"/>
      <c r="Y8" s="120"/>
      <c r="Z8" s="120"/>
    </row>
    <row r="9" spans="1:27" x14ac:dyDescent="0.35">
      <c r="A9" t="s">
        <v>3</v>
      </c>
      <c r="B9" s="1">
        <v>1435000</v>
      </c>
      <c r="J9" t="s">
        <v>3</v>
      </c>
      <c r="K9" s="1">
        <v>1340000</v>
      </c>
      <c r="S9" s="120"/>
      <c r="T9" s="120"/>
      <c r="U9" s="120"/>
      <c r="V9" s="120"/>
      <c r="W9" s="120"/>
      <c r="X9" s="120"/>
      <c r="Y9" s="120"/>
      <c r="Z9" s="120"/>
    </row>
    <row r="10" spans="1:27" x14ac:dyDescent="0.35">
      <c r="A10" t="s">
        <v>6</v>
      </c>
      <c r="B10" s="1">
        <v>19320000</v>
      </c>
      <c r="J10" t="s">
        <v>6</v>
      </c>
      <c r="K10" s="1">
        <v>830000</v>
      </c>
      <c r="S10" s="120"/>
      <c r="T10" s="120"/>
      <c r="U10" s="120"/>
      <c r="V10" s="120"/>
      <c r="W10" s="120"/>
      <c r="X10" s="120"/>
      <c r="Y10" s="120"/>
      <c r="Z10" s="120"/>
    </row>
    <row r="11" spans="1:27" x14ac:dyDescent="0.35">
      <c r="A11" t="s">
        <v>5</v>
      </c>
      <c r="B11" s="1">
        <v>1330000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940500</v>
      </c>
    </row>
    <row r="14" spans="1:27" x14ac:dyDescent="0.35">
      <c r="A14" t="s">
        <v>63</v>
      </c>
      <c r="B14" s="1">
        <v>0</v>
      </c>
      <c r="J14" t="s">
        <v>63</v>
      </c>
      <c r="K14" s="1">
        <v>0</v>
      </c>
    </row>
    <row r="15" spans="1:27" x14ac:dyDescent="0.35">
      <c r="A15" s="12" t="s">
        <v>64</v>
      </c>
      <c r="B15" s="13">
        <v>118790000</v>
      </c>
      <c r="J15" s="12" t="s">
        <v>64</v>
      </c>
      <c r="K15" s="13">
        <v>21635600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32175000</v>
      </c>
      <c r="J22" t="s">
        <v>4</v>
      </c>
      <c r="K22" s="1">
        <v>0</v>
      </c>
      <c r="S22" s="120"/>
      <c r="T22" s="120"/>
      <c r="U22" s="120"/>
      <c r="V22" s="120"/>
      <c r="W22" s="120"/>
      <c r="X22" s="120"/>
      <c r="Y22" s="120"/>
      <c r="Z22" s="120"/>
    </row>
    <row r="23" spans="1:26" x14ac:dyDescent="0.35">
      <c r="A23" t="s">
        <v>8</v>
      </c>
      <c r="B23" s="1">
        <v>5850000</v>
      </c>
      <c r="J23" t="s">
        <v>8</v>
      </c>
      <c r="K23" s="1">
        <v>0</v>
      </c>
      <c r="S23" s="120"/>
      <c r="T23" s="120"/>
      <c r="U23" s="120"/>
      <c r="V23" s="120"/>
      <c r="W23" s="120"/>
      <c r="X23" s="120"/>
      <c r="Y23" s="120"/>
      <c r="Z23" s="120"/>
    </row>
    <row r="24" spans="1:26" ht="14.5" customHeight="1" x14ac:dyDescent="0.35">
      <c r="A24" t="s">
        <v>9</v>
      </c>
      <c r="B24" s="1">
        <v>133960000</v>
      </c>
      <c r="J24" t="s">
        <v>9</v>
      </c>
      <c r="K24" s="1">
        <v>538513.13802476646</v>
      </c>
      <c r="S24" s="120"/>
      <c r="T24" s="120"/>
      <c r="U24" s="120"/>
      <c r="V24" s="120"/>
      <c r="W24" s="120"/>
      <c r="X24" s="120"/>
      <c r="Y24" s="120"/>
      <c r="Z24" s="120"/>
    </row>
    <row r="25" spans="1:26" x14ac:dyDescent="0.35">
      <c r="A25" t="s">
        <v>7</v>
      </c>
      <c r="B25" s="1">
        <v>7670000</v>
      </c>
      <c r="J25" t="s">
        <v>7</v>
      </c>
      <c r="K25" s="1">
        <v>36034524</v>
      </c>
      <c r="S25" s="120"/>
      <c r="T25" s="120"/>
      <c r="U25" s="120"/>
      <c r="V25" s="120"/>
      <c r="W25" s="120"/>
      <c r="X25" s="120"/>
      <c r="Y25" s="120"/>
      <c r="Z25" s="120"/>
    </row>
    <row r="26" spans="1:26" ht="14.5" customHeight="1" x14ac:dyDescent="0.35">
      <c r="A26" t="s">
        <v>3</v>
      </c>
      <c r="B26" s="1">
        <v>2665000</v>
      </c>
      <c r="J26" t="s">
        <v>3</v>
      </c>
      <c r="K26" s="1">
        <v>3148907.641196012</v>
      </c>
      <c r="S26" s="120"/>
      <c r="T26" s="120"/>
      <c r="U26" s="120"/>
      <c r="V26" s="120"/>
      <c r="W26" s="120"/>
      <c r="X26" s="120"/>
      <c r="Y26" s="120"/>
      <c r="Z26" s="120"/>
    </row>
    <row r="27" spans="1:26" x14ac:dyDescent="0.35">
      <c r="A27" t="s">
        <v>6</v>
      </c>
      <c r="B27" s="1">
        <v>35880000</v>
      </c>
      <c r="J27" t="s">
        <v>6</v>
      </c>
      <c r="K27" s="1">
        <v>1960370</v>
      </c>
      <c r="S27" s="120"/>
      <c r="T27" s="120"/>
      <c r="U27" s="120"/>
      <c r="V27" s="120"/>
      <c r="W27" s="120"/>
      <c r="X27" s="120"/>
      <c r="Y27" s="120"/>
      <c r="Z27" s="120"/>
    </row>
    <row r="28" spans="1:26" x14ac:dyDescent="0.35">
      <c r="A28" t="s">
        <v>5</v>
      </c>
      <c r="B28" s="1">
        <v>2470000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2223000</v>
      </c>
    </row>
    <row r="31" spans="1:26" x14ac:dyDescent="0.35">
      <c r="A31" t="s">
        <v>63</v>
      </c>
      <c r="B31" s="1">
        <v>0</v>
      </c>
      <c r="J31" t="s">
        <v>63</v>
      </c>
      <c r="K31" s="1">
        <v>0</v>
      </c>
    </row>
    <row r="32" spans="1:26" x14ac:dyDescent="0.35">
      <c r="A32" s="12" t="s">
        <v>64</v>
      </c>
      <c r="B32" s="13">
        <v>220670000</v>
      </c>
      <c r="J32" s="12" t="s">
        <v>64</v>
      </c>
      <c r="K32" s="13">
        <v>43905314.779220782</v>
      </c>
    </row>
    <row r="35" spans="1:15" x14ac:dyDescent="0.35">
      <c r="B35" t="s">
        <v>66</v>
      </c>
      <c r="C35" t="s">
        <v>67</v>
      </c>
      <c r="D35" t="s">
        <v>23</v>
      </c>
      <c r="H35" t="s">
        <v>67</v>
      </c>
      <c r="I35" t="s">
        <v>23</v>
      </c>
    </row>
    <row r="36" spans="1:15" x14ac:dyDescent="0.35">
      <c r="A36" t="s">
        <v>106</v>
      </c>
      <c r="B36" s="14">
        <v>140425600</v>
      </c>
      <c r="C36" s="14">
        <v>118790000</v>
      </c>
      <c r="D36" s="14">
        <v>21635600</v>
      </c>
      <c r="G36" t="s">
        <v>106</v>
      </c>
      <c r="H36" s="15">
        <v>0.8459283777316956</v>
      </c>
      <c r="I36" s="15">
        <v>0.15407162226830434</v>
      </c>
    </row>
    <row r="37" spans="1:15" x14ac:dyDescent="0.35">
      <c r="A37" t="s">
        <v>105</v>
      </c>
      <c r="B37" s="14">
        <v>264575314.77922079</v>
      </c>
      <c r="C37" s="14">
        <v>220670000</v>
      </c>
      <c r="D37" s="14">
        <v>43905314.779220782</v>
      </c>
      <c r="G37" t="s">
        <v>105</v>
      </c>
      <c r="H37" s="15">
        <v>0.83405362357460178</v>
      </c>
      <c r="I37" s="15">
        <v>0.16594637642539817</v>
      </c>
    </row>
    <row r="38" spans="1:15" x14ac:dyDescent="0.35">
      <c r="O38" s="17">
        <v>26343188867532.469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9799.09</v>
      </c>
      <c r="J11" s="19"/>
      <c r="K11" s="19"/>
      <c r="L11" s="19"/>
      <c r="M11" s="19"/>
      <c r="N11" s="19"/>
      <c r="O11" s="19"/>
      <c r="P11" s="19"/>
    </row>
    <row r="12" spans="1:16" ht="14.5" customHeight="1" thickBot="1" x14ac:dyDescent="0.35">
      <c r="A12" s="19"/>
      <c r="B12" s="19"/>
      <c r="C12" s="19"/>
      <c r="D12" s="19"/>
      <c r="E12" s="19"/>
      <c r="F12" s="19"/>
      <c r="G12" s="44" t="s">
        <v>72</v>
      </c>
      <c r="H12" s="45" t="s">
        <v>73</v>
      </c>
      <c r="I12" s="46">
        <v>5813910</v>
      </c>
      <c r="J12" s="19"/>
      <c r="K12" s="19"/>
      <c r="L12" s="19"/>
      <c r="M12" s="19"/>
      <c r="N12" s="19"/>
      <c r="O12" s="19"/>
      <c r="P12" s="19"/>
    </row>
    <row r="13" spans="1:16" ht="14.5" customHeight="1" thickBot="1" x14ac:dyDescent="0.35">
      <c r="A13" s="19"/>
      <c r="B13" s="19"/>
      <c r="C13" s="19"/>
      <c r="D13" s="19"/>
      <c r="E13" s="19"/>
      <c r="F13" s="19"/>
      <c r="G13" s="44" t="s">
        <v>74</v>
      </c>
      <c r="H13" s="45" t="s">
        <v>73</v>
      </c>
      <c r="I13" s="46">
        <v>43704524</v>
      </c>
      <c r="J13" s="19"/>
      <c r="K13" s="19"/>
      <c r="L13" s="19"/>
      <c r="M13" s="19"/>
      <c r="N13" s="19"/>
      <c r="O13" s="19"/>
      <c r="P13" s="19"/>
    </row>
    <row r="14" spans="1:16" ht="14.5" customHeight="1" thickBot="1" x14ac:dyDescent="0.35">
      <c r="A14" s="19"/>
      <c r="B14" s="19"/>
      <c r="C14" s="19"/>
      <c r="D14" s="19"/>
      <c r="E14" s="19"/>
      <c r="F14" s="19"/>
      <c r="G14" s="44" t="s">
        <v>75</v>
      </c>
      <c r="H14" s="45" t="s">
        <v>76</v>
      </c>
      <c r="I14" s="47">
        <v>27</v>
      </c>
      <c r="J14" s="19"/>
      <c r="K14" s="19"/>
      <c r="L14" s="19"/>
      <c r="M14" s="19"/>
      <c r="N14" s="19"/>
      <c r="O14" s="19"/>
      <c r="P14" s="19"/>
    </row>
    <row r="15" spans="1:16" ht="14.5" customHeight="1" thickBot="1" x14ac:dyDescent="0.35">
      <c r="A15" s="19"/>
      <c r="B15" s="19"/>
      <c r="C15" s="19"/>
      <c r="D15" s="19"/>
      <c r="E15" s="19"/>
      <c r="F15" s="19"/>
      <c r="G15" s="44" t="s">
        <v>77</v>
      </c>
      <c r="H15" s="45" t="s">
        <v>60</v>
      </c>
      <c r="I15" s="48">
        <v>120.26544709445032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16.187999999999999</v>
      </c>
      <c r="F40" s="78">
        <v>17.267199999999999</v>
      </c>
      <c r="G40" s="78">
        <v>18.346399999999999</v>
      </c>
      <c r="H40" s="78">
        <v>19.425599999999999</v>
      </c>
      <c r="I40" s="78">
        <v>20.504799999999999</v>
      </c>
      <c r="J40" s="54">
        <v>21.584</v>
      </c>
      <c r="K40" s="78">
        <v>22.6632</v>
      </c>
      <c r="L40" s="78">
        <v>23.7424</v>
      </c>
      <c r="M40" s="78">
        <v>24.8216</v>
      </c>
      <c r="N40" s="78">
        <v>25.9008</v>
      </c>
      <c r="O40" s="78">
        <v>26.98</v>
      </c>
      <c r="P40" s="19"/>
    </row>
    <row r="41" spans="1:16" x14ac:dyDescent="0.3">
      <c r="A41" s="19"/>
      <c r="B41" s="19"/>
      <c r="C41" s="55">
        <v>-0.2</v>
      </c>
      <c r="D41" s="56">
        <v>15697.8</v>
      </c>
      <c r="E41" s="90">
        <v>-3.9532500595010345E-2</v>
      </c>
      <c r="F41" s="90">
        <v>2.4498666031989025E-2</v>
      </c>
      <c r="G41" s="90">
        <v>8.8529832658988505E-2</v>
      </c>
      <c r="H41" s="90">
        <v>0.15256099928598754</v>
      </c>
      <c r="I41" s="90">
        <v>0.21659216591298702</v>
      </c>
      <c r="J41" s="90">
        <v>0.28062333253998628</v>
      </c>
      <c r="K41" s="90">
        <v>0.34465449916698576</v>
      </c>
      <c r="L41" s="90">
        <v>0.40868566579398502</v>
      </c>
      <c r="M41" s="90">
        <v>0.47271683242098428</v>
      </c>
      <c r="N41" s="90">
        <v>0.53674799904798376</v>
      </c>
      <c r="O41" s="90">
        <v>0.60077916567498302</v>
      </c>
      <c r="P41" s="19"/>
    </row>
    <row r="42" spans="1:16" x14ac:dyDescent="0.3">
      <c r="A42" s="19"/>
      <c r="B42" s="19"/>
      <c r="C42" s="55">
        <v>-0.15</v>
      </c>
      <c r="D42" s="56">
        <v>19622.25</v>
      </c>
      <c r="E42" s="90">
        <v>0.20058437425623721</v>
      </c>
      <c r="F42" s="90">
        <v>0.28062333253998628</v>
      </c>
      <c r="G42" s="90">
        <v>0.36066229082373535</v>
      </c>
      <c r="H42" s="90">
        <v>0.44070124910748465</v>
      </c>
      <c r="I42" s="90">
        <v>0.52074020739123372</v>
      </c>
      <c r="J42" s="90">
        <v>0.60077916567498302</v>
      </c>
      <c r="K42" s="90">
        <v>0.68081812395873209</v>
      </c>
      <c r="L42" s="90">
        <v>0.76085708224248139</v>
      </c>
      <c r="M42" s="90">
        <v>0.84089604052623046</v>
      </c>
      <c r="N42" s="90">
        <v>0.92093499880997953</v>
      </c>
      <c r="O42" s="90">
        <v>1.0009739570937288</v>
      </c>
      <c r="P42" s="19"/>
    </row>
    <row r="43" spans="1:16" x14ac:dyDescent="0.3">
      <c r="A43" s="19"/>
      <c r="B43" s="19"/>
      <c r="C43" s="55">
        <v>-0.1</v>
      </c>
      <c r="D43" s="56">
        <v>23085</v>
      </c>
      <c r="E43" s="90">
        <v>0.41245220500733804</v>
      </c>
      <c r="F43" s="90">
        <v>0.50661568534116053</v>
      </c>
      <c r="G43" s="90">
        <v>0.60077916567498302</v>
      </c>
      <c r="H43" s="90">
        <v>0.69494264600880551</v>
      </c>
      <c r="I43" s="90">
        <v>0.789106126342628</v>
      </c>
      <c r="J43" s="90">
        <v>0.88326960667645071</v>
      </c>
      <c r="K43" s="90">
        <v>0.9774330870102732</v>
      </c>
      <c r="L43" s="90">
        <v>1.0715965673440957</v>
      </c>
      <c r="M43" s="90">
        <v>1.1657600476779186</v>
      </c>
      <c r="N43" s="90">
        <v>1.2599235280117407</v>
      </c>
      <c r="O43" s="90">
        <v>1.3540870083455636</v>
      </c>
      <c r="P43" s="19"/>
    </row>
    <row r="44" spans="1:16" x14ac:dyDescent="0.3">
      <c r="A44" s="19"/>
      <c r="B44" s="19"/>
      <c r="C44" s="55">
        <v>-0.05</v>
      </c>
      <c r="D44" s="56">
        <v>25650</v>
      </c>
      <c r="E44" s="90">
        <v>0.56939133889704197</v>
      </c>
      <c r="F44" s="90">
        <v>0.67401742815684496</v>
      </c>
      <c r="G44" s="90">
        <v>0.77864351741664772</v>
      </c>
      <c r="H44" s="90">
        <v>0.88326960667645049</v>
      </c>
      <c r="I44" s="90">
        <v>0.98789569593625348</v>
      </c>
      <c r="J44" s="90">
        <v>1.0925217851960562</v>
      </c>
      <c r="K44" s="90">
        <v>1.197147874455859</v>
      </c>
      <c r="L44" s="90">
        <v>1.3017739637156622</v>
      </c>
      <c r="M44" s="90">
        <v>1.406400052975465</v>
      </c>
      <c r="N44" s="90">
        <v>1.5110261422352678</v>
      </c>
      <c r="O44" s="90">
        <v>1.6156522314950705</v>
      </c>
      <c r="P44" s="19"/>
    </row>
    <row r="45" spans="1:16" x14ac:dyDescent="0.3">
      <c r="A45" s="19"/>
      <c r="B45" s="19"/>
      <c r="C45" s="51" t="s">
        <v>86</v>
      </c>
      <c r="D45" s="57">
        <v>27000</v>
      </c>
      <c r="E45" s="90">
        <v>0.6519908830495178</v>
      </c>
      <c r="F45" s="90">
        <v>0.76212360858615247</v>
      </c>
      <c r="G45" s="90">
        <v>0.87225633412278714</v>
      </c>
      <c r="H45" s="90">
        <v>0.98238905965942158</v>
      </c>
      <c r="I45" s="90">
        <v>1.0925217851960562</v>
      </c>
      <c r="J45" s="90">
        <v>1.2026545107326907</v>
      </c>
      <c r="K45" s="90">
        <v>1.3127872362693256</v>
      </c>
      <c r="L45" s="90">
        <v>1.42291996180596</v>
      </c>
      <c r="M45" s="90">
        <v>1.5330526873425945</v>
      </c>
      <c r="N45" s="90">
        <v>1.6431854128792289</v>
      </c>
      <c r="O45" s="90">
        <v>1.7533181384158634</v>
      </c>
      <c r="P45" s="19"/>
    </row>
    <row r="46" spans="1:16" ht="14.5" customHeight="1" x14ac:dyDescent="0.3">
      <c r="A46" s="19"/>
      <c r="B46" s="19"/>
      <c r="C46" s="55">
        <v>0.05</v>
      </c>
      <c r="D46" s="56">
        <v>28350</v>
      </c>
      <c r="E46" s="90">
        <v>0.73459042720199408</v>
      </c>
      <c r="F46" s="90">
        <v>0.8502297890154602</v>
      </c>
      <c r="G46" s="90">
        <v>0.96586915082892655</v>
      </c>
      <c r="H46" s="90">
        <v>1.0815085126423929</v>
      </c>
      <c r="I46" s="90">
        <v>1.197147874455859</v>
      </c>
      <c r="J46" s="90">
        <v>1.3127872362693256</v>
      </c>
      <c r="K46" s="90">
        <v>1.4284265980827917</v>
      </c>
      <c r="L46" s="90">
        <v>1.5440659598962583</v>
      </c>
      <c r="M46" s="90">
        <v>1.659705321709724</v>
      </c>
      <c r="N46" s="90">
        <v>1.7753446835231905</v>
      </c>
      <c r="O46" s="90">
        <v>1.8909840453366566</v>
      </c>
      <c r="P46" s="19"/>
    </row>
    <row r="47" spans="1:16" x14ac:dyDescent="0.3">
      <c r="A47" s="19"/>
      <c r="B47" s="19"/>
      <c r="C47" s="55">
        <v>0.1</v>
      </c>
      <c r="D47" s="56">
        <v>31185</v>
      </c>
      <c r="E47" s="90">
        <v>0.90804946992219326</v>
      </c>
      <c r="F47" s="90">
        <v>1.0352527679170063</v>
      </c>
      <c r="G47" s="90">
        <v>1.1624560659118188</v>
      </c>
      <c r="H47" s="90">
        <v>1.2896593639066323</v>
      </c>
      <c r="I47" s="90">
        <v>1.4168626619014448</v>
      </c>
      <c r="J47" s="90">
        <v>1.5440659598962583</v>
      </c>
      <c r="K47" s="90">
        <v>1.6712692578910708</v>
      </c>
      <c r="L47" s="90">
        <v>1.7984725558858834</v>
      </c>
      <c r="M47" s="90">
        <v>1.9256758538806968</v>
      </c>
      <c r="N47" s="90">
        <v>2.0528791518755094</v>
      </c>
      <c r="O47" s="90">
        <v>2.1800824498703224</v>
      </c>
      <c r="P47" s="19"/>
    </row>
    <row r="48" spans="1:16" x14ac:dyDescent="0.3">
      <c r="A48" s="19"/>
      <c r="B48" s="19"/>
      <c r="C48" s="55">
        <v>0.15</v>
      </c>
      <c r="D48" s="56">
        <v>35862.75</v>
      </c>
      <c r="E48" s="90">
        <v>1.194256890410522</v>
      </c>
      <c r="F48" s="90">
        <v>1.3405406831045572</v>
      </c>
      <c r="G48" s="90">
        <v>1.486824475798592</v>
      </c>
      <c r="H48" s="90">
        <v>1.6331082684926268</v>
      </c>
      <c r="I48" s="90">
        <v>1.7793920611866616</v>
      </c>
      <c r="J48" s="90">
        <v>1.9256758538806968</v>
      </c>
      <c r="K48" s="90">
        <v>2.0719596465747312</v>
      </c>
      <c r="L48" s="90">
        <v>2.2182434392687664</v>
      </c>
      <c r="M48" s="90">
        <v>2.3645272319628012</v>
      </c>
      <c r="N48" s="90">
        <v>2.510811024656836</v>
      </c>
      <c r="O48" s="90">
        <v>2.6570948173508708</v>
      </c>
      <c r="P48" s="19"/>
    </row>
    <row r="49" spans="1:16" ht="14.5" thickBot="1" x14ac:dyDescent="0.35">
      <c r="A49" s="19"/>
      <c r="B49" s="19"/>
      <c r="C49" s="55">
        <v>0.2</v>
      </c>
      <c r="D49" s="58">
        <v>43035.3</v>
      </c>
      <c r="E49" s="90">
        <v>1.6331082684926268</v>
      </c>
      <c r="F49" s="90">
        <v>1.8086488197254691</v>
      </c>
      <c r="G49" s="90">
        <v>1.9841893709583109</v>
      </c>
      <c r="H49" s="90">
        <v>2.1597299221911523</v>
      </c>
      <c r="I49" s="90">
        <v>2.3352704734239942</v>
      </c>
      <c r="J49" s="90">
        <v>2.510811024656836</v>
      </c>
      <c r="K49" s="90">
        <v>2.6863515758896779</v>
      </c>
      <c r="L49" s="90">
        <v>2.8618921271225197</v>
      </c>
      <c r="M49" s="90">
        <v>3.0374326783553611</v>
      </c>
      <c r="N49" s="90">
        <v>3.2129732295882034</v>
      </c>
      <c r="O49" s="90">
        <v>3.3885137808210448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2025-12-02T14:48:29Z</dcterms:modified>
</cp:coreProperties>
</file>