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E0E4356A-0DA5-4964-877A-3C0C68F84282}"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<sst xmlns="http://schemas.openxmlformats.org/spreadsheetml/2006/main" count="236" uniqueCount="135">
  <si>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</si>
  <si>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</si>
  <si>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</si>
  <si>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</si>
  <si>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</si>
  <si>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</si>
  <si>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</si>
  <si>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</si>
  <si>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</si>
  <si>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</si>
  <si>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</si>
  <si>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</si>
  <si>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</si>
  <si>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</si>
  <si>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</si>
  <si>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</si>
  <si>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</si>
  <si>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</si>
  <si>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</si>
  <si>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</si>
  <si>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</si>
  <si>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</si>
  <si>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</si>
  <si>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</si>
  <si>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</si>
  <si>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</si>
  <si>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</si>
  <si>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</si>
  <si>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</si>
  <si>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</si>
  <si>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</si>
  <si>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</si>
  <si>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</si>
  <si>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</si>
  <si>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</si>
  <si>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</si>
  <si>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</si>
  <si>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</si>
  <si>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</si>
  <si>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</si>
  <si>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</si>
  <si>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</si>
  <si>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</si>
  <si>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</si>
  <si>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</si>
  <si>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</si>
  <si>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</si>
  <si>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</si>
  <si>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</si>
  <si>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</si>
  <si>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</si>
  <si>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</si>
  <si>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</si>
  <si>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</si>
  <si>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</si>
  <si>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</si>
  <si>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</si>
  <si>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</si>
  <si>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</si>
  <si>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</si>
  <si>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</si>
  <si>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</si>
  <si>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</si>
  <si>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</si>
  <si>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</si>
  <si>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</si>
  <si>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</si>
  <si>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</si>
  <si>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</si>
  <si>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</si>
  <si>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</si>
  <si>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</si>
  <si>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</si>
  <si>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</si>
  <si>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</si>
  <si>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</si>
  <si>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</si>
  <si>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</si>
  <si>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</si>
  <si>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</si>
  <si>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</si>
  <si>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</si>
  <si>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</si>
  <si>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</si>
  <si>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</si>
  <si>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</si>
  <si>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</si>
  <si>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</si>
  <si>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</si>
  <si>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</si>
  <si>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</si>
  <si>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</si>
  <si>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</si>
  <si>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</si>
  <si>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</si>
  <si>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</si>
  <si>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</si>
  <si>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</si>
  <si>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</si>
  <si>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</si>
  <si>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</si>
  <si>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</si>
  <si>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</si>
  <si>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CACAO PEQUEÑO PRODUCTOR BOYACA OTANCHE</t>
  </si>
  <si>
    <t>Premio ALIDE 2025 a la Gestión y Modernización Tecnológica – Por el aplicativo Decision.</t>
  </si>
  <si>
    <t>2025 Q3</t>
  </si>
  <si>
    <t>2023 Q2</t>
  </si>
  <si>
    <t>Material de propagacion: Plántula // Distancia de siembra: 3 X 2,5 // Densidad de siembra - Plantas/Ha.: 1.250 // Duracion del ciclo: 30 años // Productividad/Ha/Ciclo: 17460 // Inicio de Produccion desde la siembra: año 2  // Duracion de la etapa productiva: 29 años // Productividad promedio en etapa productiva  // Cultivo asociado: Asociado con musáceas en los primeros años improductivos y forestales como sombrío permanente // Productividad promedio etapa productiva: 1.348  // % Rendimiento 1ra. Calidad: 0.7 // % Rendimiento 2da. Calidad: 0.3 // Precio de venta ponderado por calidad: $21.781 // Valor Jornal: $61.589 // Otros: Las fincas se ubican en occidente de Boyacá, entre los municipios de Otanche y San Pablo de Borbur, a altitudes que oscilan entre 700 y 1,100 metros sobre el nivel del mar. Los suelos son de naturaleza ácida, y la zona disfruta de un régimen de lluvias con una distribución equitativa a lo largo del año. Debido a esta característica climática, no es necesario recurrir al riego para el cultivo. El sombrío permanente predominante es el Cedro. Cabe destacar que no se incluyen los valores de ingresos derivados del sombreado transitorio, que generalmente se utiliza en estos casos durante los primeros tres años, siendo el plátano una opción común en dicho período. Entrevistas hechas a productores entre 3 y 3.5 hectáreas.</t>
  </si>
  <si>
    <t>El presente documento corresponde a una actualización del documento PDF de la AgroGuía correspondiente a Cacao Pequeño Productor Boyaca Otanche publicada en la página web, y consta de las siguientes partes:</t>
  </si>
  <si>
    <t>- Flujo anualizado de los ingresos (precio y rendimiento) y los costos de producción para una hectárea de
Cacao Pequeño Productor Boyaca Otanche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</si>
  <si>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Cacao Pequeño Productor Boyaca Otanche.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</si>
  <si>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</si>
  <si>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</si>
  <si>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</si>
  <si>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</si>
  <si>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Cacao Pequeño Productor Boyaca Otanche.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</si>
  <si>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</si>
  <si>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</si>
  <si>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Cacao Pequeño Productor Boyaca Otanche, en lo que respecta a la mano de obra incluye actividades como la preparación del terreno, la siembra, el trazado y el ahoyado, entre otras, y ascienden a un total de $2,5 millones de pesos (equivalente a 41 jornales). En cuanto a los insumos, se incluyen los gastos relacionados con el material vegetal y las enmiendas, que en conjunto ascienden a  $5,8 millones.</t>
  </si>
  <si>
    <t>*** Los costos de sostenimiento del año 1 comprenden tanto los gastos relacionados con la mano de obra como aquellos asociados con los insumos necesarios desde el momento de la siembra de las plantas hasta finalizar el año 1. Para el caso de Cacao Pequeño Productor Boyaca Otanche, en lo que respecta a la mano de obra incluye actividades como la fertilización, riego, control de malezas, plagas y enfermedades, entre otras, y ascienden a un total de $1,8 millones de pesos (equivalente a 29 jornales). En cuanto a los insumos, se incluyen los fertilizantes, plaguicidas, transportes, entre otras, que en conjunto ascienden a  $1,7 millones.</t>
  </si>
  <si>
    <t>Nota 1: en caso de utilizar esta información para el desarrollo de otras publicaciones, por favor citar FINAGRO, "Agro Guía - Marcos de Referencia Agroeconómicos"</t>
  </si>
  <si>
    <t>Los costos totales del ciclo para esta actualización (2025 Q3) equivalen a $161,1 millones, en comparación con los costos del marco original que ascienden a $146,9 millones, (mes de publicación del marco: junio - 2023).
La rentabilidad actualizada (2025 Q3) subió frente a la rentabilidad de la primera AgroGuía, pasando del 20,0% al 164,2%. Mientras que el crecimiento de los costos fue del 109,7%, el crecimiento de los ingresos fue del 231,7%.</t>
  </si>
  <si>
    <t>En cuanto a los costos de mano de obra de la AgroGuía actualizada, se destaca la participación de cosecha y beneficio seguido de control arvenses, que representan el 39% y el 16% del costo total, respectivamente. En cuanto a los costos de insumos, se destaca la participación de fertilización seguido de transporte, que representan el 68% y el 13% del costo total, respectivamente.</t>
  </si>
  <si>
    <t>A continuación, se presenta la desagregación de los costos de mano de obra e insumos según las diferentes actividades vinculadas a la producción de CACAO PEQUEÑO PRODUCTOR BOYACA OTANCHE</t>
  </si>
  <si>
    <t>En cuanto a los costos de mano de obra, se destaca la participación de cosecha y beneficio segido por control arvenses que representan el 39% y el 16% del costo total, respectivamente. En cuanto a los costos de insumos, se destaca la participación de fertilización segido por transporte que representan el 68% y el 10% del costo total, respectivamente.</t>
  </si>
  <si>
    <t>En cuanto a los costos de mano de obra, se destaca la participación de cosecha y beneficio segido por control arvenses que representan el 39% y el 16% del costo total, respectivamente. En cuanto a los costos de insumos, se destaca la participación de fertilización segido por transporte que representan el 68% y el 13% del costo total, respectivamente.</t>
  </si>
  <si>
    <t>En cuanto a los costos de mano de obra, se destaca la participación de cosecha y beneficio segido por control arvenses que representan el 39% y el 16% del costo total, respectivamente.</t>
  </si>
  <si>
    <t>En cuanto a los costos de insumos, se destaca la participación de fertilización segido por transporte que representan el 68% y el 13% del costo total, respectivamente.</t>
  </si>
  <si>
    <t>En cuanto a los costos de insumos, se destaca la participación de fertilización segido por transporte que representan el 68% y el 10% del costo total, respectivamente.</t>
  </si>
  <si>
    <t>En cuanto a los costos de mano de obra, se destaca la participación de cosecha y beneficio segido por control arvenses que representan el 39% y el 16% del costo total, respectivamente.En cuanto a los costos de insumos, se destaca la participación de fertilización segido por transporte que representan el 68% y el 10% del costo total, respectivamente.</t>
  </si>
  <si>
    <t>De acuerdo con el comportamiento histórico del sistema productivo, se efectuó un análisis de sensibilidad del margen de utilidad obtenido en la producción de CACAO PEQUEÑO PRODUCTOR BOYACA OTANCHE, frente a diferentes escenarios de variación de precios de venta en finca y rendimientos probables (kg/ha).</t>
  </si>
  <si>
    <t>Con un precio ponderado de COP $ 21.781/kg y con un rendimiento por hectárea de 19.550 kg por ciclo; el margen de utilidad obtenido en la producción de 0 es del 62%.</t>
  </si>
  <si>
    <t>El precio mínimo ponderado para cubrir los costos de producción, con un rendimiento de 19.550 kg para todo el ciclo de producción, es COP $ 8.243/kg.</t>
  </si>
  <si>
    <t>El rendimiento mínimo por ha/ciclo para cubrir los costos de producción, con un precio ponderado de COP $ 21.781, es de 7.493 kg/ha para todo el ciclo.</t>
  </si>
  <si>
    <t>El siguiente cuadro presenta diferentes escenarios de rentabilidad para el sistema productivo de CACAO PEQUEÑO PRODUCTOR BOYACA OTANCHE,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</si>
</sst>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1AB53D4C-A732-D776-A2A7-85440BAB6F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F127B6BD-2F90-7C90-1A84-B1F81BAB34C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75349444-75D6-D620-55F0-F2C4E0BCB2D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D985836F-4A4E-A9C0-58D7-55BEB99F17B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AFAD90F7-596C-01F4-4515-63884E7D8EC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59F60DEF-E716-69F3-755F-319F0D41529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983589BE-92FE-2DFC-0A6E-1B97BB95923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A1596286-909F-231E-3B19-C890798790B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BB4FC056-CAA5-484F-D00E-5719C1EBDB8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A86D2DAA-F161-E39A-582C-BB7B4CBDD4D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32" width="10.81640625" style="19"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2525.15</v>
      </c>
      <c r="C7" s="22">
        <v>1786.08</v>
      </c>
      <c r="D7" s="22">
        <v>2087.87</v>
      </c>
      <c r="E7" s="22">
        <v>2260.3200000000002</v>
      </c>
      <c r="F7" s="22">
        <v>2358.86</v>
      </c>
      <c r="G7" s="22">
        <v>2278.79</v>
      </c>
      <c r="H7" s="22">
        <v>2525.15</v>
      </c>
      <c r="I7" s="22">
        <v>2605.21</v>
      </c>
      <c r="J7" s="22">
        <v>2771.51</v>
      </c>
      <c r="K7" s="22">
        <v>2771.51</v>
      </c>
      <c r="L7" s="22">
        <v>2771.51</v>
      </c>
      <c r="M7" s="22">
        <v>2771.51</v>
      </c>
      <c r="N7" s="22">
        <v>2771.51</v>
      </c>
      <c r="O7" s="22">
        <v>2771.51</v>
      </c>
      <c r="P7" s="22">
        <v>2771.51</v>
      </c>
      <c r="Q7" s="22">
        <v>2771.51</v>
      </c>
      <c r="R7" s="22">
        <v>2771.51</v>
      </c>
      <c r="S7" s="22">
        <v>2771.51</v>
      </c>
      <c r="T7" s="22">
        <v>2771.51</v>
      </c>
      <c r="U7" s="22">
        <v>2771.51</v>
      </c>
      <c r="V7" s="22">
        <v>2771.51</v>
      </c>
      <c r="W7" s="22">
        <v>2771.51</v>
      </c>
      <c r="X7" s="22">
        <v>2771.51</v>
      </c>
      <c r="Y7" s="22">
        <v>2771.51</v>
      </c>
      <c r="Z7" s="22">
        <v>2771.51</v>
      </c>
      <c r="AA7" s="22">
        <v>2771.51</v>
      </c>
      <c r="AB7" s="22">
        <v>2771.51</v>
      </c>
      <c r="AC7" s="22">
        <v>2771.51</v>
      </c>
      <c r="AD7" s="22">
        <v>2771.51</v>
      </c>
      <c r="AE7" s="22">
        <v>2771.51</v>
      </c>
      <c r="AF7" s="22">
        <v>2771.51</v>
      </c>
      <c r="AG7" s="22">
        <v>82172.039999999994</v>
      </c>
      <c r="AH7" s="23">
        <v>0.50991885188733477</v>
      </c>
    </row>
    <row r="8" spans="1:34" x14ac:dyDescent="0.3">
      <c r="A8" s="5" t="s">
        <v>101</v>
      </c>
      <c r="B8" s="22">
        <v>5835.25</v>
      </c>
      <c r="C8" s="22">
        <v>1653.25</v>
      </c>
      <c r="D8" s="22">
        <v>1099.98</v>
      </c>
      <c r="E8" s="22">
        <v>1491.93</v>
      </c>
      <c r="F8" s="22">
        <v>1492.31</v>
      </c>
      <c r="G8" s="22">
        <v>2108.41</v>
      </c>
      <c r="H8" s="22">
        <v>2601.66</v>
      </c>
      <c r="I8" s="22">
        <v>2592.13</v>
      </c>
      <c r="J8" s="22">
        <v>2613.06</v>
      </c>
      <c r="K8" s="22">
        <v>2613.06</v>
      </c>
      <c r="L8" s="22">
        <v>2613.06</v>
      </c>
      <c r="M8" s="22">
        <v>2613.06</v>
      </c>
      <c r="N8" s="22">
        <v>2613.06</v>
      </c>
      <c r="O8" s="22">
        <v>2613.06</v>
      </c>
      <c r="P8" s="22">
        <v>2613.06</v>
      </c>
      <c r="Q8" s="22">
        <v>2613.06</v>
      </c>
      <c r="R8" s="22">
        <v>2613.06</v>
      </c>
      <c r="S8" s="22">
        <v>2613.06</v>
      </c>
      <c r="T8" s="22">
        <v>2613.06</v>
      </c>
      <c r="U8" s="22">
        <v>2613.06</v>
      </c>
      <c r="V8" s="22">
        <v>2613.06</v>
      </c>
      <c r="W8" s="22">
        <v>2613.06</v>
      </c>
      <c r="X8" s="22">
        <v>2613.06</v>
      </c>
      <c r="Y8" s="22">
        <v>2613.06</v>
      </c>
      <c r="Z8" s="22">
        <v>2613.06</v>
      </c>
      <c r="AA8" s="22">
        <v>2613.06</v>
      </c>
      <c r="AB8" s="22">
        <v>2613.06</v>
      </c>
      <c r="AC8" s="22">
        <v>2613.06</v>
      </c>
      <c r="AD8" s="22">
        <v>2613.06</v>
      </c>
      <c r="AE8" s="22">
        <v>2613.06</v>
      </c>
      <c r="AF8" s="22">
        <v>2613.06</v>
      </c>
      <c r="AG8" s="22">
        <v>78975.25</v>
      </c>
      <c r="AH8" s="23">
        <v>0.49008114811266512</v>
      </c>
    </row>
    <row r="9" spans="1:34" x14ac:dyDescent="0.3">
      <c r="A9" s="9" t="s">
        <v>100</v>
      </c>
      <c r="B9" s="22">
        <v>8360.4</v>
      </c>
      <c r="C9" s="22">
        <v>3439.33</v>
      </c>
      <c r="D9" s="22">
        <v>3187.85</v>
      </c>
      <c r="E9" s="22">
        <v>3752.24</v>
      </c>
      <c r="F9" s="22">
        <v>3851.17</v>
      </c>
      <c r="G9" s="22">
        <v>4387.21</v>
      </c>
      <c r="H9" s="22">
        <v>5126.8100000000004</v>
      </c>
      <c r="I9" s="22">
        <v>5197.34</v>
      </c>
      <c r="J9" s="22">
        <v>5384.56</v>
      </c>
      <c r="K9" s="22">
        <v>5384.56</v>
      </c>
      <c r="L9" s="22">
        <v>5384.56</v>
      </c>
      <c r="M9" s="22">
        <v>5384.56</v>
      </c>
      <c r="N9" s="22">
        <v>5384.56</v>
      </c>
      <c r="O9" s="22">
        <v>5384.56</v>
      </c>
      <c r="P9" s="22">
        <v>5384.56</v>
      </c>
      <c r="Q9" s="22">
        <v>5384.56</v>
      </c>
      <c r="R9" s="22">
        <v>5384.56</v>
      </c>
      <c r="S9" s="22">
        <v>5384.56</v>
      </c>
      <c r="T9" s="22">
        <v>5384.56</v>
      </c>
      <c r="U9" s="22">
        <v>5384.56</v>
      </c>
      <c r="V9" s="22">
        <v>5384.56</v>
      </c>
      <c r="W9" s="22">
        <v>5384.56</v>
      </c>
      <c r="X9" s="22">
        <v>5384.56</v>
      </c>
      <c r="Y9" s="22">
        <v>5384.56</v>
      </c>
      <c r="Z9" s="22">
        <v>5384.56</v>
      </c>
      <c r="AA9" s="22">
        <v>5384.56</v>
      </c>
      <c r="AB9" s="22">
        <v>5384.56</v>
      </c>
      <c r="AC9" s="22">
        <v>5384.56</v>
      </c>
      <c r="AD9" s="22">
        <v>5384.56</v>
      </c>
      <c r="AE9" s="22">
        <v>5384.56</v>
      </c>
      <c r="AF9" s="22">
        <v>5384.56</v>
      </c>
      <c r="AG9" s="22">
        <v>161147.29999999999</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175</v>
      </c>
      <c r="F11" s="24">
        <v>245</v>
      </c>
      <c r="G11" s="24">
        <v>315</v>
      </c>
      <c r="H11" s="24">
        <v>420</v>
      </c>
      <c r="I11" s="24">
        <v>455</v>
      </c>
      <c r="J11" s="24">
        <v>525</v>
      </c>
      <c r="K11" s="24">
        <v>525</v>
      </c>
      <c r="L11" s="24">
        <v>525</v>
      </c>
      <c r="M11" s="24">
        <v>525</v>
      </c>
      <c r="N11" s="24">
        <v>525</v>
      </c>
      <c r="O11" s="24">
        <v>525</v>
      </c>
      <c r="P11" s="24">
        <v>525</v>
      </c>
      <c r="Q11" s="24">
        <v>525</v>
      </c>
      <c r="R11" s="24">
        <v>525</v>
      </c>
      <c r="S11" s="24">
        <v>525</v>
      </c>
      <c r="T11" s="24">
        <v>525</v>
      </c>
      <c r="U11" s="24">
        <v>525</v>
      </c>
      <c r="V11" s="24">
        <v>525</v>
      </c>
      <c r="W11" s="24">
        <v>525</v>
      </c>
      <c r="X11" s="24">
        <v>525</v>
      </c>
      <c r="Y11" s="24">
        <v>525</v>
      </c>
      <c r="Z11" s="24">
        <v>525</v>
      </c>
      <c r="AA11" s="24">
        <v>525</v>
      </c>
      <c r="AB11" s="24">
        <v>525</v>
      </c>
      <c r="AC11" s="24">
        <v>525</v>
      </c>
      <c r="AD11" s="24">
        <v>525</v>
      </c>
      <c r="AE11" s="24">
        <v>525</v>
      </c>
      <c r="AF11" s="24">
        <v>525</v>
      </c>
      <c r="AG11" s="24">
        <v>13685</v>
      </c>
      <c r="AH11" s="28"/>
    </row>
    <row r="12" spans="1:34" x14ac:dyDescent="0.3">
      <c r="A12" s="5" t="s">
        <v>19</v>
      </c>
      <c r="B12" s="24"/>
      <c r="C12" s="24">
        <v>0</v>
      </c>
      <c r="D12" s="24">
        <v>0</v>
      </c>
      <c r="E12" s="24">
        <v>75</v>
      </c>
      <c r="F12" s="24">
        <v>105</v>
      </c>
      <c r="G12" s="24">
        <v>135</v>
      </c>
      <c r="H12" s="24">
        <v>180</v>
      </c>
      <c r="I12" s="24">
        <v>195</v>
      </c>
      <c r="J12" s="24">
        <v>225</v>
      </c>
      <c r="K12" s="24">
        <v>225</v>
      </c>
      <c r="L12" s="24">
        <v>225</v>
      </c>
      <c r="M12" s="24">
        <v>225</v>
      </c>
      <c r="N12" s="24">
        <v>225</v>
      </c>
      <c r="O12" s="24">
        <v>225</v>
      </c>
      <c r="P12" s="24">
        <v>225</v>
      </c>
      <c r="Q12" s="24">
        <v>225</v>
      </c>
      <c r="R12" s="24">
        <v>225</v>
      </c>
      <c r="S12" s="24">
        <v>225</v>
      </c>
      <c r="T12" s="24">
        <v>225</v>
      </c>
      <c r="U12" s="24">
        <v>225</v>
      </c>
      <c r="V12" s="24">
        <v>225</v>
      </c>
      <c r="W12" s="24">
        <v>225</v>
      </c>
      <c r="X12" s="24">
        <v>225</v>
      </c>
      <c r="Y12" s="24">
        <v>225</v>
      </c>
      <c r="Z12" s="24">
        <v>225</v>
      </c>
      <c r="AA12" s="24">
        <v>225</v>
      </c>
      <c r="AB12" s="24">
        <v>225</v>
      </c>
      <c r="AC12" s="24">
        <v>225</v>
      </c>
      <c r="AD12" s="24">
        <v>225</v>
      </c>
      <c r="AE12" s="24">
        <v>225</v>
      </c>
      <c r="AF12" s="24">
        <v>225</v>
      </c>
      <c r="AG12" s="24">
        <v>5865</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23.170999999999999</v>
      </c>
      <c r="F15" s="25">
        <v>23.170999999999999</v>
      </c>
      <c r="G15" s="25">
        <v>23.170999999999999</v>
      </c>
      <c r="H15" s="25">
        <v>23.170999999999999</v>
      </c>
      <c r="I15" s="25">
        <v>23.170999999999999</v>
      </c>
      <c r="J15" s="25">
        <v>23.170999999999999</v>
      </c>
      <c r="K15" s="25">
        <v>23.170999999999999</v>
      </c>
      <c r="L15" s="25">
        <v>23.170999999999999</v>
      </c>
      <c r="M15" s="25">
        <v>23.170999999999999</v>
      </c>
      <c r="N15" s="25">
        <v>23.170999999999999</v>
      </c>
      <c r="O15" s="25">
        <v>23.170999999999999</v>
      </c>
      <c r="P15" s="25">
        <v>23.170999999999999</v>
      </c>
      <c r="Q15" s="25">
        <v>23.170999999999999</v>
      </c>
      <c r="R15" s="25">
        <v>23.170999999999999</v>
      </c>
      <c r="S15" s="25">
        <v>23.170999999999999</v>
      </c>
      <c r="T15" s="25">
        <v>23.170999999999999</v>
      </c>
      <c r="U15" s="25">
        <v>23.170999999999999</v>
      </c>
      <c r="V15" s="25">
        <v>23.170999999999999</v>
      </c>
      <c r="W15" s="25">
        <v>23.170999999999999</v>
      </c>
      <c r="X15" s="25">
        <v>23.170999999999999</v>
      </c>
      <c r="Y15" s="25">
        <v>23.170999999999999</v>
      </c>
      <c r="Z15" s="25">
        <v>23.170999999999999</v>
      </c>
      <c r="AA15" s="25">
        <v>23.170999999999999</v>
      </c>
      <c r="AB15" s="25">
        <v>23.170999999999999</v>
      </c>
      <c r="AC15" s="25">
        <v>23.170999999999999</v>
      </c>
      <c r="AD15" s="25">
        <v>23.170999999999999</v>
      </c>
      <c r="AE15" s="25">
        <v>23.170999999999999</v>
      </c>
      <c r="AF15" s="25">
        <v>23.170999999999999</v>
      </c>
      <c r="AG15" s="25">
        <v>23.170999999999999</v>
      </c>
      <c r="AH15" s="28"/>
    </row>
    <row r="16" spans="1:34" x14ac:dyDescent="0.3">
      <c r="A16" s="5" t="s">
        <v>15</v>
      </c>
      <c r="B16" s="25"/>
      <c r="C16" s="25">
        <v>0</v>
      </c>
      <c r="D16" s="25">
        <v>0</v>
      </c>
      <c r="E16" s="25">
        <v>18.536999999999999</v>
      </c>
      <c r="F16" s="25">
        <v>18.536999999999999</v>
      </c>
      <c r="G16" s="25">
        <v>18.536999999999999</v>
      </c>
      <c r="H16" s="25">
        <v>18.536999999999999</v>
      </c>
      <c r="I16" s="25">
        <v>18.536999999999999</v>
      </c>
      <c r="J16" s="25">
        <v>18.536999999999999</v>
      </c>
      <c r="K16" s="25">
        <v>18.536999999999999</v>
      </c>
      <c r="L16" s="25">
        <v>18.536999999999999</v>
      </c>
      <c r="M16" s="25">
        <v>18.536999999999999</v>
      </c>
      <c r="N16" s="25">
        <v>18.536999999999999</v>
      </c>
      <c r="O16" s="25">
        <v>18.536999999999999</v>
      </c>
      <c r="P16" s="25">
        <v>18.536999999999999</v>
      </c>
      <c r="Q16" s="25">
        <v>18.536999999999999</v>
      </c>
      <c r="R16" s="25">
        <v>18.536999999999999</v>
      </c>
      <c r="S16" s="25">
        <v>18.536999999999999</v>
      </c>
      <c r="T16" s="25">
        <v>18.536999999999999</v>
      </c>
      <c r="U16" s="25">
        <v>18.536999999999999</v>
      </c>
      <c r="V16" s="25">
        <v>18.536999999999999</v>
      </c>
      <c r="W16" s="25">
        <v>18.536999999999999</v>
      </c>
      <c r="X16" s="25">
        <v>18.536999999999999</v>
      </c>
      <c r="Y16" s="25">
        <v>18.536999999999999</v>
      </c>
      <c r="Z16" s="25">
        <v>18.536999999999999</v>
      </c>
      <c r="AA16" s="25">
        <v>18.536999999999999</v>
      </c>
      <c r="AB16" s="25">
        <v>18.536999999999999</v>
      </c>
      <c r="AC16" s="25">
        <v>18.536999999999999</v>
      </c>
      <c r="AD16" s="25">
        <v>18.536999999999999</v>
      </c>
      <c r="AE16" s="25">
        <v>18.536999999999999</v>
      </c>
      <c r="AF16" s="25">
        <v>18.536999999999999</v>
      </c>
      <c r="AG16" s="25">
        <v>18.536999999999999</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5445.2</v>
      </c>
      <c r="F19" s="22">
        <v>7623.28</v>
      </c>
      <c r="G19" s="22">
        <v>9801.36</v>
      </c>
      <c r="H19" s="22">
        <v>13068.48</v>
      </c>
      <c r="I19" s="22">
        <v>14157.52</v>
      </c>
      <c r="J19" s="22">
        <v>16335.6</v>
      </c>
      <c r="K19" s="22">
        <v>16335.6</v>
      </c>
      <c r="L19" s="22">
        <v>16335.6</v>
      </c>
      <c r="M19" s="22">
        <v>16335.6</v>
      </c>
      <c r="N19" s="22">
        <v>16335.6</v>
      </c>
      <c r="O19" s="22">
        <v>16335.6</v>
      </c>
      <c r="P19" s="22">
        <v>16335.6</v>
      </c>
      <c r="Q19" s="22">
        <v>16335.6</v>
      </c>
      <c r="R19" s="22">
        <v>16335.6</v>
      </c>
      <c r="S19" s="22">
        <v>16335.6</v>
      </c>
      <c r="T19" s="22">
        <v>16335.6</v>
      </c>
      <c r="U19" s="22">
        <v>16335.6</v>
      </c>
      <c r="V19" s="22">
        <v>16335.6</v>
      </c>
      <c r="W19" s="22">
        <v>16335.6</v>
      </c>
      <c r="X19" s="22">
        <v>16335.6</v>
      </c>
      <c r="Y19" s="22">
        <v>16335.6</v>
      </c>
      <c r="Z19" s="22">
        <v>16335.6</v>
      </c>
      <c r="AA19" s="22">
        <v>16335.6</v>
      </c>
      <c r="AB19" s="22">
        <v>16335.6</v>
      </c>
      <c r="AC19" s="22">
        <v>16335.6</v>
      </c>
      <c r="AD19" s="22">
        <v>16335.6</v>
      </c>
      <c r="AE19" s="22">
        <v>16335.6</v>
      </c>
      <c r="AF19" s="22">
        <v>16335.6</v>
      </c>
      <c r="AG19" s="22">
        <v>425814.64</v>
      </c>
      <c r="AH19" s="28"/>
    </row>
    <row r="20" spans="1:34" x14ac:dyDescent="0.3">
      <c r="A20" s="3" t="s">
        <v>11</v>
      </c>
      <c r="B20" s="26">
        <v>-8360.4</v>
      </c>
      <c r="C20" s="26">
        <v>-3439.33</v>
      </c>
      <c r="D20" s="26">
        <v>-3187.85</v>
      </c>
      <c r="E20" s="26">
        <v>1692.96</v>
      </c>
      <c r="F20" s="26">
        <v>3772.11</v>
      </c>
      <c r="G20" s="26">
        <v>5414.15</v>
      </c>
      <c r="H20" s="26">
        <v>7941.67</v>
      </c>
      <c r="I20" s="26">
        <v>8960.18</v>
      </c>
      <c r="J20" s="26">
        <v>10951.04</v>
      </c>
      <c r="K20" s="26">
        <v>10951.04</v>
      </c>
      <c r="L20" s="26">
        <v>10951.04</v>
      </c>
      <c r="M20" s="26">
        <v>10951.04</v>
      </c>
      <c r="N20" s="26">
        <v>10951.04</v>
      </c>
      <c r="O20" s="26">
        <v>10951.04</v>
      </c>
      <c r="P20" s="26">
        <v>10951.04</v>
      </c>
      <c r="Q20" s="26">
        <v>10951.04</v>
      </c>
      <c r="R20" s="26">
        <v>10951.04</v>
      </c>
      <c r="S20" s="26">
        <v>10951.04</v>
      </c>
      <c r="T20" s="26">
        <v>10951.04</v>
      </c>
      <c r="U20" s="26">
        <v>10951.04</v>
      </c>
      <c r="V20" s="26">
        <v>10951.04</v>
      </c>
      <c r="W20" s="26">
        <v>10951.04</v>
      </c>
      <c r="X20" s="26">
        <v>10951.04</v>
      </c>
      <c r="Y20" s="26">
        <v>10951.04</v>
      </c>
      <c r="Z20" s="26">
        <v>10951.04</v>
      </c>
      <c r="AA20" s="26">
        <v>10951.04</v>
      </c>
      <c r="AB20" s="26">
        <v>10951.04</v>
      </c>
      <c r="AC20" s="26">
        <v>10951.04</v>
      </c>
      <c r="AD20" s="26">
        <v>10951.04</v>
      </c>
      <c r="AE20" s="26">
        <v>10951.04</v>
      </c>
      <c r="AF20" s="26">
        <v>10951.04</v>
      </c>
      <c r="AG20" s="26">
        <v>264667.34000000003</v>
      </c>
      <c r="AH20" s="31"/>
    </row>
    <row r="21" spans="1:34" x14ac:dyDescent="0.3">
      <c r="J21" s="19"/>
      <c r="AG21" s="88">
        <v>1.642393961553366</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3500</v>
      </c>
      <c r="D121" s="70">
        <v>1695</v>
      </c>
      <c r="E121" s="70">
        <v>1835</v>
      </c>
      <c r="F121" s="70">
        <v>1915</v>
      </c>
      <c r="G121" s="70">
        <v>1850</v>
      </c>
      <c r="H121" s="95">
        <v>2050</v>
      </c>
      <c r="I121" s="70">
        <v>2115</v>
      </c>
      <c r="J121" s="70">
        <v>2250</v>
      </c>
      <c r="K121" s="70">
        <v>2250</v>
      </c>
      <c r="L121" s="70">
        <v>2250</v>
      </c>
      <c r="M121" s="70">
        <v>2250</v>
      </c>
      <c r="N121" s="70">
        <v>2250</v>
      </c>
      <c r="O121" s="70">
        <v>2250</v>
      </c>
      <c r="P121" s="70">
        <v>2250</v>
      </c>
      <c r="Q121" s="70">
        <v>2250</v>
      </c>
      <c r="R121" s="70">
        <v>2250</v>
      </c>
      <c r="S121" s="70">
        <v>2250</v>
      </c>
      <c r="T121" s="70">
        <v>2250</v>
      </c>
      <c r="U121" s="70">
        <v>2250</v>
      </c>
      <c r="V121" s="70">
        <v>2250</v>
      </c>
      <c r="W121" s="70">
        <v>2250</v>
      </c>
      <c r="X121" s="70">
        <v>2250</v>
      </c>
      <c r="Y121" s="70">
        <v>2250</v>
      </c>
      <c r="Z121" s="70">
        <v>2250</v>
      </c>
      <c r="AA121" s="70">
        <v>2250</v>
      </c>
      <c r="AB121" s="70">
        <v>2250</v>
      </c>
      <c r="AC121" s="70">
        <v>2250</v>
      </c>
      <c r="AD121" s="70">
        <v>2250</v>
      </c>
      <c r="AE121" s="70">
        <v>2250</v>
      </c>
      <c r="AF121" s="70">
        <v>2250</v>
      </c>
      <c r="AG121" s="70">
        <v>66710</v>
      </c>
      <c r="AH121" s="71">
        <v>0.45396419208332595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7132</v>
      </c>
      <c r="D122" s="70">
        <v>1043.43</v>
      </c>
      <c r="E122" s="70">
        <v>1391.9</v>
      </c>
      <c r="F122" s="70">
        <v>1437.8</v>
      </c>
      <c r="G122" s="70">
        <v>2160</v>
      </c>
      <c r="H122" s="95">
        <v>2675.11</v>
      </c>
      <c r="I122" s="70">
        <v>2667.68</v>
      </c>
      <c r="J122" s="70">
        <v>2684</v>
      </c>
      <c r="K122" s="70">
        <v>2684</v>
      </c>
      <c r="L122" s="70">
        <v>2684</v>
      </c>
      <c r="M122" s="70">
        <v>2684</v>
      </c>
      <c r="N122" s="70">
        <v>2684</v>
      </c>
      <c r="O122" s="70">
        <v>2684</v>
      </c>
      <c r="P122" s="70">
        <v>2684</v>
      </c>
      <c r="Q122" s="70">
        <v>2684</v>
      </c>
      <c r="R122" s="70">
        <v>2684</v>
      </c>
      <c r="S122" s="70">
        <v>2684</v>
      </c>
      <c r="T122" s="70">
        <v>2684</v>
      </c>
      <c r="U122" s="70">
        <v>2684</v>
      </c>
      <c r="V122" s="70">
        <v>2684</v>
      </c>
      <c r="W122" s="70">
        <v>2684</v>
      </c>
      <c r="X122" s="70">
        <v>2684</v>
      </c>
      <c r="Y122" s="70">
        <v>2684</v>
      </c>
      <c r="Z122" s="70">
        <v>2684</v>
      </c>
      <c r="AA122" s="70">
        <v>2684</v>
      </c>
      <c r="AB122" s="70">
        <v>2684</v>
      </c>
      <c r="AC122" s="70">
        <v>2684</v>
      </c>
      <c r="AD122" s="70">
        <v>2684</v>
      </c>
      <c r="AE122" s="70">
        <v>2684</v>
      </c>
      <c r="AF122" s="70">
        <v>2684</v>
      </c>
      <c r="AG122" s="70">
        <v>80239.92</v>
      </c>
      <c r="AH122" s="71">
        <v>0.54603580791667394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10632</v>
      </c>
      <c r="D123" s="70">
        <v>2738.43</v>
      </c>
      <c r="E123" s="70">
        <v>3226.9</v>
      </c>
      <c r="F123" s="70">
        <v>3352.8</v>
      </c>
      <c r="G123" s="70">
        <v>4010</v>
      </c>
      <c r="H123" s="95">
        <v>4725.1099999999997</v>
      </c>
      <c r="I123" s="70">
        <v>4782.68</v>
      </c>
      <c r="J123" s="70">
        <v>4934</v>
      </c>
      <c r="K123" s="70">
        <v>4934</v>
      </c>
      <c r="L123" s="70">
        <v>4934</v>
      </c>
      <c r="M123" s="70">
        <v>4934</v>
      </c>
      <c r="N123" s="70">
        <v>4934</v>
      </c>
      <c r="O123" s="70">
        <v>4934</v>
      </c>
      <c r="P123" s="70">
        <v>4934</v>
      </c>
      <c r="Q123" s="70">
        <v>4934</v>
      </c>
      <c r="R123" s="70">
        <v>4934</v>
      </c>
      <c r="S123" s="70">
        <v>4934</v>
      </c>
      <c r="T123" s="70">
        <v>4934</v>
      </c>
      <c r="U123" s="70">
        <v>4934</v>
      </c>
      <c r="V123" s="70">
        <v>4934</v>
      </c>
      <c r="W123" s="70">
        <v>4934</v>
      </c>
      <c r="X123" s="70">
        <v>4934</v>
      </c>
      <c r="Y123" s="70">
        <v>4934</v>
      </c>
      <c r="Z123" s="70">
        <v>4934</v>
      </c>
      <c r="AA123" s="70">
        <v>4934</v>
      </c>
      <c r="AB123" s="70">
        <v>4934</v>
      </c>
      <c r="AC123" s="70">
        <v>4934</v>
      </c>
      <c r="AD123" s="70">
        <v>4934</v>
      </c>
      <c r="AE123" s="70">
        <v>4934</v>
      </c>
      <c r="AF123" s="70">
        <v>4934</v>
      </c>
      <c r="AG123" s="70">
        <v>146949.92000000001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175</v>
      </c>
      <c r="F125" s="73">
        <v>245</v>
      </c>
      <c r="G125" s="73">
        <v>455</v>
      </c>
      <c r="H125" s="96">
        <v>455</v>
      </c>
      <c r="I125" s="73">
        <v>455</v>
      </c>
      <c r="J125" s="73">
        <v>525</v>
      </c>
      <c r="K125" s="73">
        <v>525</v>
      </c>
      <c r="L125" s="73">
        <v>525</v>
      </c>
      <c r="M125" s="73">
        <v>525</v>
      </c>
      <c r="N125" s="73">
        <v>525</v>
      </c>
      <c r="O125" s="73">
        <v>525</v>
      </c>
      <c r="P125" s="73">
        <v>525</v>
      </c>
      <c r="Q125" s="73">
        <v>525</v>
      </c>
      <c r="R125" s="73">
        <v>525</v>
      </c>
      <c r="S125" s="73">
        <v>525</v>
      </c>
      <c r="T125" s="73">
        <v>525</v>
      </c>
      <c r="U125" s="73">
        <v>525</v>
      </c>
      <c r="V125" s="73">
        <v>525</v>
      </c>
      <c r="W125" s="73">
        <v>525</v>
      </c>
      <c r="X125" s="73">
        <v>525</v>
      </c>
      <c r="Y125" s="73">
        <v>525</v>
      </c>
      <c r="Z125" s="73">
        <v>525</v>
      </c>
      <c r="AA125" s="73">
        <v>525</v>
      </c>
      <c r="AB125" s="73">
        <v>525</v>
      </c>
      <c r="AC125" s="73">
        <v>525</v>
      </c>
      <c r="AD125" s="73">
        <v>525</v>
      </c>
      <c r="AE125" s="73">
        <v>525</v>
      </c>
      <c r="AF125" s="73">
        <v>525</v>
      </c>
      <c r="AG125" s="70">
        <v>13860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75</v>
      </c>
      <c r="F126" s="73">
        <v>105</v>
      </c>
      <c r="G126" s="73">
        <v>195</v>
      </c>
      <c r="H126" s="73">
        <v>195</v>
      </c>
      <c r="I126" s="73">
        <v>195</v>
      </c>
      <c r="J126" s="73">
        <v>225</v>
      </c>
      <c r="K126" s="73">
        <v>225</v>
      </c>
      <c r="L126" s="73">
        <v>225</v>
      </c>
      <c r="M126" s="73">
        <v>225</v>
      </c>
      <c r="N126" s="73">
        <v>225</v>
      </c>
      <c r="O126" s="73">
        <v>225</v>
      </c>
      <c r="P126" s="73">
        <v>225</v>
      </c>
      <c r="Q126" s="73">
        <v>225</v>
      </c>
      <c r="R126" s="73">
        <v>225</v>
      </c>
      <c r="S126" s="73">
        <v>225</v>
      </c>
      <c r="T126" s="73">
        <v>225</v>
      </c>
      <c r="U126" s="73">
        <v>225</v>
      </c>
      <c r="V126" s="73">
        <v>225</v>
      </c>
      <c r="W126" s="73">
        <v>225</v>
      </c>
      <c r="X126" s="73">
        <v>225</v>
      </c>
      <c r="Y126" s="73">
        <v>225</v>
      </c>
      <c r="Z126" s="73">
        <v>225</v>
      </c>
      <c r="AA126" s="73">
        <v>225</v>
      </c>
      <c r="AB126" s="73">
        <v>225</v>
      </c>
      <c r="AC126" s="73">
        <v>225</v>
      </c>
      <c r="AD126" s="73">
        <v>225</v>
      </c>
      <c r="AE126" s="73">
        <v>225</v>
      </c>
      <c r="AF126" s="73">
        <v>225</v>
      </c>
      <c r="AG126" s="70">
        <v>5940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10</v>
      </c>
      <c r="D129" s="74">
        <v>10</v>
      </c>
      <c r="E129" s="74">
        <v>10</v>
      </c>
      <c r="F129" s="74">
        <v>10</v>
      </c>
      <c r="G129" s="74">
        <v>10</v>
      </c>
      <c r="H129" s="97">
        <v>10</v>
      </c>
      <c r="I129" s="74">
        <v>10</v>
      </c>
      <c r="J129" s="74">
        <v>10</v>
      </c>
      <c r="K129" s="74">
        <v>10</v>
      </c>
      <c r="L129" s="74">
        <v>10</v>
      </c>
      <c r="M129" s="74">
        <v>10</v>
      </c>
      <c r="N129" s="74">
        <v>10</v>
      </c>
      <c r="O129" s="74">
        <v>10</v>
      </c>
      <c r="P129" s="74">
        <v>10</v>
      </c>
      <c r="Q129" s="74">
        <v>10</v>
      </c>
      <c r="R129" s="74">
        <v>10</v>
      </c>
      <c r="S129" s="74">
        <v>10</v>
      </c>
      <c r="T129" s="74">
        <v>10</v>
      </c>
      <c r="U129" s="74">
        <v>10</v>
      </c>
      <c r="V129" s="74">
        <v>10</v>
      </c>
      <c r="W129" s="74">
        <v>10</v>
      </c>
      <c r="X129" s="74">
        <v>10</v>
      </c>
      <c r="Y129" s="74">
        <v>10</v>
      </c>
      <c r="Z129" s="74">
        <v>10</v>
      </c>
      <c r="AA129" s="74">
        <v>10</v>
      </c>
      <c r="AB129" s="74">
        <v>10</v>
      </c>
      <c r="AC129" s="74">
        <v>10</v>
      </c>
      <c r="AD129" s="74">
        <v>10</v>
      </c>
      <c r="AE129" s="74">
        <v>10</v>
      </c>
      <c r="AF129" s="74">
        <v>10</v>
      </c>
      <c r="AG129" s="74">
        <v>10</v>
      </c>
      <c r="AH129" s="63"/>
    </row>
    <row r="130" spans="1:40" s="21" customFormat="1" x14ac:dyDescent="0.3">
      <c r="A130" s="68" t="s">
        <v>15</v>
      </c>
      <c r="B130" s="74"/>
      <c r="C130" s="74">
        <v>8</v>
      </c>
      <c r="D130" s="74">
        <v>8</v>
      </c>
      <c r="E130" s="74">
        <v>8</v>
      </c>
      <c r="F130" s="74">
        <v>8</v>
      </c>
      <c r="G130" s="74">
        <v>8</v>
      </c>
      <c r="H130" s="74">
        <v>8</v>
      </c>
      <c r="I130" s="74">
        <v>8</v>
      </c>
      <c r="J130" s="74">
        <v>8</v>
      </c>
      <c r="K130" s="74">
        <v>8</v>
      </c>
      <c r="L130" s="74">
        <v>8</v>
      </c>
      <c r="M130" s="74">
        <v>8</v>
      </c>
      <c r="N130" s="74">
        <v>8</v>
      </c>
      <c r="O130" s="74">
        <v>8</v>
      </c>
      <c r="P130" s="74">
        <v>8</v>
      </c>
      <c r="Q130" s="74">
        <v>8</v>
      </c>
      <c r="R130" s="74">
        <v>8</v>
      </c>
      <c r="S130" s="74">
        <v>8</v>
      </c>
      <c r="T130" s="74">
        <v>8</v>
      </c>
      <c r="U130" s="74">
        <v>8</v>
      </c>
      <c r="V130" s="74">
        <v>8</v>
      </c>
      <c r="W130" s="74">
        <v>8</v>
      </c>
      <c r="X130" s="74">
        <v>8</v>
      </c>
      <c r="Y130" s="74">
        <v>8</v>
      </c>
      <c r="Z130" s="74">
        <v>8</v>
      </c>
      <c r="AA130" s="74">
        <v>8</v>
      </c>
      <c r="AB130" s="74">
        <v>8</v>
      </c>
      <c r="AC130" s="74">
        <v>8</v>
      </c>
      <c r="AD130" s="74">
        <v>8</v>
      </c>
      <c r="AE130" s="74">
        <v>8</v>
      </c>
      <c r="AF130" s="74">
        <v>8</v>
      </c>
      <c r="AG130" s="74">
        <v>8</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2350</v>
      </c>
      <c r="F133" s="70">
        <v>3290</v>
      </c>
      <c r="G133" s="70">
        <v>4230</v>
      </c>
      <c r="H133" s="95">
        <v>5640</v>
      </c>
      <c r="I133" s="70">
        <v>6110</v>
      </c>
      <c r="J133" s="70">
        <v>7050</v>
      </c>
      <c r="K133" s="70">
        <v>7050</v>
      </c>
      <c r="L133" s="70">
        <v>7050</v>
      </c>
      <c r="M133" s="70">
        <v>7050</v>
      </c>
      <c r="N133" s="70">
        <v>7050</v>
      </c>
      <c r="O133" s="70">
        <v>7050</v>
      </c>
      <c r="P133" s="70">
        <v>7050</v>
      </c>
      <c r="Q133" s="70">
        <v>7050</v>
      </c>
      <c r="R133" s="70">
        <v>7050</v>
      </c>
      <c r="S133" s="70">
        <v>7050</v>
      </c>
      <c r="T133" s="70">
        <v>7050</v>
      </c>
      <c r="U133" s="70">
        <v>7050</v>
      </c>
      <c r="V133" s="70">
        <v>7050</v>
      </c>
      <c r="W133" s="70">
        <v>7050</v>
      </c>
      <c r="X133" s="70">
        <v>7050</v>
      </c>
      <c r="Y133" s="70">
        <v>7050</v>
      </c>
      <c r="Z133" s="70">
        <v>7050</v>
      </c>
      <c r="AA133" s="70">
        <v>7050</v>
      </c>
      <c r="AB133" s="70">
        <v>7050</v>
      </c>
      <c r="AC133" s="70">
        <v>7050</v>
      </c>
      <c r="AD133" s="70">
        <v>7050</v>
      </c>
      <c r="AE133" s="70">
        <v>7050</v>
      </c>
      <c r="AF133" s="70">
        <v>7050</v>
      </c>
      <c r="AG133" s="70">
        <v>183770</v>
      </c>
      <c r="AH133" s="63"/>
    </row>
    <row r="134" spans="1:40" s="21" customFormat="1" x14ac:dyDescent="0.3">
      <c r="A134" s="66" t="s">
        <v>11</v>
      </c>
      <c r="B134" s="70"/>
      <c r="C134" s="70">
        <v>-10632</v>
      </c>
      <c r="D134" s="70">
        <v>-2738.43</v>
      </c>
      <c r="E134" s="70">
        <v>-876.9</v>
      </c>
      <c r="F134" s="70">
        <v>-62.8</v>
      </c>
      <c r="G134" s="70">
        <v>220</v>
      </c>
      <c r="H134" s="95">
        <v>914.89</v>
      </c>
      <c r="I134" s="70">
        <v>1327.32</v>
      </c>
      <c r="J134" s="70">
        <v>2116</v>
      </c>
      <c r="K134" s="70">
        <v>2116</v>
      </c>
      <c r="L134" s="70">
        <v>2116</v>
      </c>
      <c r="M134" s="70">
        <v>2116</v>
      </c>
      <c r="N134" s="70">
        <v>2116</v>
      </c>
      <c r="O134" s="70">
        <v>2116</v>
      </c>
      <c r="P134" s="70">
        <v>2116</v>
      </c>
      <c r="Q134" s="70">
        <v>2116</v>
      </c>
      <c r="R134" s="70">
        <v>2116</v>
      </c>
      <c r="S134" s="70">
        <v>2116</v>
      </c>
      <c r="T134" s="70">
        <v>2116</v>
      </c>
      <c r="U134" s="70">
        <v>2116</v>
      </c>
      <c r="V134" s="70">
        <v>2116</v>
      </c>
      <c r="W134" s="70">
        <v>2116</v>
      </c>
      <c r="X134" s="70">
        <v>2116</v>
      </c>
      <c r="Y134" s="70">
        <v>2116</v>
      </c>
      <c r="Z134" s="70">
        <v>2116</v>
      </c>
      <c r="AA134" s="70">
        <v>2116</v>
      </c>
      <c r="AB134" s="70">
        <v>2116</v>
      </c>
      <c r="AC134" s="70">
        <v>2116</v>
      </c>
      <c r="AD134" s="70">
        <v>2116</v>
      </c>
      <c r="AE134" s="70">
        <v>2116</v>
      </c>
      <c r="AF134" s="70">
        <v>2116</v>
      </c>
      <c r="AG134" s="70">
        <v>36820.080000000002</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10350000</v>
      </c>
      <c r="J5" t="s">
        <v>4</v>
      </c>
      <c r="K5" s="1">
        <v>7350000</v>
      </c>
      <c r="S5" s="120"/>
      <c r="T5" s="120"/>
      <c r="U5" s="120"/>
      <c r="V5" s="120"/>
      <c r="W5" s="120"/>
      <c r="X5" s="120"/>
      <c r="Y5" s="120"/>
      <c r="Z5" s="120"/>
    </row>
    <row r="6" spans="1:27" x14ac:dyDescent="0.35">
      <c r="A6" t="s">
        <v>8</v>
      </c>
      <c r="B6" s="1">
        <v>8900000</v>
      </c>
      <c r="J6" t="s">
        <v>8</v>
      </c>
      <c r="K6" s="1">
        <v>4606000</v>
      </c>
      <c r="S6" s="120"/>
      <c r="T6" s="120"/>
      <c r="U6" s="120"/>
      <c r="V6" s="120"/>
      <c r="W6" s="120"/>
      <c r="X6" s="120"/>
      <c r="Y6" s="120"/>
      <c r="Z6" s="120"/>
      <c r="AA6" s="18"/>
    </row>
    <row r="7" spans="1:27" x14ac:dyDescent="0.35">
      <c r="A7" t="s">
        <v>9</v>
      </c>
      <c r="B7" s="1">
        <v>26210000</v>
      </c>
      <c r="J7" t="s">
        <v>9</v>
      </c>
      <c r="K7" s="1">
        <v>0</v>
      </c>
      <c r="S7" s="120"/>
      <c r="T7" s="120"/>
      <c r="U7" s="120"/>
      <c r="V7" s="120"/>
      <c r="W7" s="120"/>
      <c r="X7" s="120"/>
      <c r="Y7" s="120"/>
      <c r="Z7" s="120"/>
      <c r="AA7" s="18"/>
    </row>
    <row r="8" spans="1:27" x14ac:dyDescent="0.35">
      <c r="A8" t="s">
        <v>7</v>
      </c>
      <c r="B8" s="1">
        <v>10350000</v>
      </c>
      <c r="J8" t="s">
        <v>7</v>
      </c>
      <c r="K8" s="1">
        <v>54738000</v>
      </c>
      <c r="S8" s="120"/>
      <c r="T8" s="120"/>
      <c r="U8" s="120"/>
      <c r="V8" s="120"/>
      <c r="W8" s="120"/>
      <c r="X8" s="120"/>
      <c r="Y8" s="120"/>
      <c r="Z8" s="120"/>
    </row>
    <row r="9" spans="1:27" x14ac:dyDescent="0.35">
      <c r="A9" t="s">
        <v>3</v>
      </c>
      <c r="B9" s="1">
        <v>2050000</v>
      </c>
      <c r="J9" t="s">
        <v>3</v>
      </c>
      <c r="K9" s="1">
        <v>5450000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8850000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8095916.2342638206</v>
      </c>
    </row>
    <row r="14" spans="1:27" x14ac:dyDescent="0.35">
      <c r="A14" t="s">
        <v>63</v>
      </c>
      <c r="B14" s="1">
        <v>0</v>
      </c>
      <c r="J14" t="s">
        <v>63</v>
      </c>
      <c r="K14" s="1">
        <v>0</v>
      </c>
    </row>
    <row r="15" spans="1:27" x14ac:dyDescent="0.35">
      <c r="A15" s="12" t="s">
        <v>64</v>
      </c>
      <c r="B15" s="13">
        <v>66710000</v>
      </c>
      <c r="J15" s="12" t="s">
        <v>64</v>
      </c>
      <c r="K15" s="13">
        <v>80239916.234263822</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12748923</v>
      </c>
      <c r="J22" t="s">
        <v>4</v>
      </c>
      <c r="K22" s="1">
        <v>3838464</v>
      </c>
      <c r="S22" s="120"/>
      <c r="T22" s="120"/>
      <c r="U22" s="120"/>
      <c r="V22" s="120"/>
      <c r="W22" s="120"/>
      <c r="X22" s="120"/>
      <c r="Y22" s="120"/>
      <c r="Z22" s="120"/>
    </row>
    <row r="23" spans="1:26" x14ac:dyDescent="0.35">
      <c r="A23" t="s">
        <v>8</v>
      </c>
      <c r="B23" s="1">
        <v>10962842</v>
      </c>
      <c r="J23" t="s">
        <v>8</v>
      </c>
      <c r="K23" s="1">
        <v>5124541.5</v>
      </c>
      <c r="S23" s="120"/>
      <c r="T23" s="120"/>
      <c r="U23" s="120"/>
      <c r="V23" s="120"/>
      <c r="W23" s="120"/>
      <c r="X23" s="120"/>
      <c r="Y23" s="120"/>
      <c r="Z23" s="120"/>
    </row>
    <row r="24" spans="1:26" ht="14.5" customHeight="1" x14ac:dyDescent="0.35">
      <c r="A24" t="s">
        <v>9</v>
      </c>
      <c r="B24" s="1">
        <v>32284953.799999997</v>
      </c>
      <c r="J24" t="s">
        <v>9</v>
      </c>
      <c r="K24" s="1">
        <v>0</v>
      </c>
      <c r="S24" s="120"/>
      <c r="T24" s="120"/>
      <c r="U24" s="120"/>
      <c r="V24" s="120"/>
      <c r="W24" s="120"/>
      <c r="X24" s="120"/>
      <c r="Y24" s="120"/>
      <c r="Z24" s="120"/>
    </row>
    <row r="25" spans="1:26" x14ac:dyDescent="0.35">
      <c r="A25" t="s">
        <v>7</v>
      </c>
      <c r="B25" s="1">
        <v>12748923</v>
      </c>
      <c r="J25" t="s">
        <v>7</v>
      </c>
      <c r="K25" s="1">
        <v>53792856.500000007</v>
      </c>
      <c r="S25" s="120"/>
      <c r="T25" s="120"/>
      <c r="U25" s="120"/>
      <c r="V25" s="120"/>
      <c r="W25" s="120"/>
      <c r="X25" s="120"/>
      <c r="Y25" s="120"/>
      <c r="Z25" s="120"/>
    </row>
    <row r="26" spans="1:26" ht="14.5" customHeight="1" x14ac:dyDescent="0.35">
      <c r="A26" t="s">
        <v>3</v>
      </c>
      <c r="B26" s="1">
        <v>2525149</v>
      </c>
      <c r="J26" t="s">
        <v>3</v>
      </c>
      <c r="K26" s="1">
        <v>5835250</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10901253</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10384139.491909871</v>
      </c>
    </row>
    <row r="31" spans="1:26" x14ac:dyDescent="0.35">
      <c r="A31" t="s">
        <v>63</v>
      </c>
      <c r="B31" s="1">
        <v>0</v>
      </c>
      <c r="J31" t="s">
        <v>63</v>
      </c>
      <c r="K31" s="1">
        <v>0</v>
      </c>
    </row>
    <row r="32" spans="1:26" x14ac:dyDescent="0.35">
      <c r="A32" s="12" t="s">
        <v>64</v>
      </c>
      <c r="B32" s="13">
        <v>82172043.799999997</v>
      </c>
      <c r="J32" s="12" t="s">
        <v>64</v>
      </c>
      <c r="K32" s="13">
        <v>78975251.491909876</v>
      </c>
    </row>
    <row r="35" spans="1:15" x14ac:dyDescent="0.35">
      <c r="B35" t="s">
        <v>66</v>
      </c>
      <c r="C35" t="s">
        <v>67</v>
      </c>
      <c r="D35" t="s">
        <v>23</v>
      </c>
      <c r="H35" t="s">
        <v>67</v>
      </c>
      <c r="I35" t="s">
        <v>23</v>
      </c>
    </row>
    <row r="36" spans="1:15" x14ac:dyDescent="0.35">
      <c r="A36" t="s">
        <v>106</v>
      </c>
      <c r="B36" s="14">
        <v>146949916.23426384</v>
      </c>
      <c r="C36" s="14">
        <v>66710000</v>
      </c>
      <c r="D36" s="14">
        <v>80239916.234263822</v>
      </c>
      <c r="G36" t="s">
        <v>106</v>
      </c>
      <c r="H36" s="15">
        <v>0.45396419208332589</v>
      </c>
      <c r="I36" s="15">
        <v>0.54603580791667394</v>
      </c>
    </row>
    <row r="37" spans="1:15" x14ac:dyDescent="0.35">
      <c r="A37" t="s">
        <v>105</v>
      </c>
      <c r="B37" s="14">
        <v>161147295.29190987</v>
      </c>
      <c r="C37" s="14">
        <v>82172043.799999997</v>
      </c>
      <c r="D37" s="14">
        <v>78975251.491909876</v>
      </c>
      <c r="G37" t="s">
        <v>105</v>
      </c>
      <c r="H37" s="15">
        <v>0.50991885188733477</v>
      </c>
      <c r="I37" s="15">
        <v>0.49008114811266518</v>
      </c>
    </row>
    <row r="38" spans="1:15" x14ac:dyDescent="0.35">
      <c r="O38" s="17">
        <v>47385150895145.93</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8242.83</v>
      </c>
      <c r="J11" s="19"/>
      <c r="K11" s="19"/>
      <c r="L11" s="19"/>
      <c r="M11" s="19"/>
      <c r="N11" s="19"/>
      <c r="O11" s="19"/>
      <c r="P11" s="19"/>
    </row>
    <row r="12" spans="1:16" ht="14.5" customHeight="1" thickBot="1" x14ac:dyDescent="0.35">
      <c r="A12" s="19"/>
      <c r="B12" s="19"/>
      <c r="C12" s="19"/>
      <c r="D12" s="19"/>
      <c r="E12" s="19"/>
      <c r="F12" s="19"/>
      <c r="G12" s="44" t="s">
        <v>72</v>
      </c>
      <c r="H12" s="45" t="s">
        <v>73</v>
      </c>
      <c r="I12" s="46">
        <v>8360400</v>
      </c>
      <c r="J12" s="19"/>
      <c r="K12" s="19"/>
      <c r="L12" s="19"/>
      <c r="M12" s="19"/>
      <c r="N12" s="19"/>
      <c r="O12" s="19"/>
      <c r="P12" s="19"/>
    </row>
    <row r="13" spans="1:16" ht="14.5" customHeight="1" thickBot="1" x14ac:dyDescent="0.35">
      <c r="A13" s="19"/>
      <c r="B13" s="19"/>
      <c r="C13" s="19"/>
      <c r="D13" s="19"/>
      <c r="E13" s="19"/>
      <c r="F13" s="19"/>
      <c r="G13" s="44" t="s">
        <v>74</v>
      </c>
      <c r="H13" s="45" t="s">
        <v>73</v>
      </c>
      <c r="I13" s="46">
        <v>66541779.5</v>
      </c>
      <c r="J13" s="19"/>
      <c r="K13" s="19"/>
      <c r="L13" s="19"/>
      <c r="M13" s="19"/>
      <c r="N13" s="19"/>
      <c r="O13" s="19"/>
      <c r="P13" s="19"/>
    </row>
    <row r="14" spans="1:16" ht="14.5" customHeight="1" thickBot="1" x14ac:dyDescent="0.35">
      <c r="A14" s="19"/>
      <c r="B14" s="19"/>
      <c r="C14" s="19"/>
      <c r="D14" s="19"/>
      <c r="E14" s="19"/>
      <c r="F14" s="19"/>
      <c r="G14" s="44" t="s">
        <v>75</v>
      </c>
      <c r="H14" s="45" t="s">
        <v>76</v>
      </c>
      <c r="I14" s="47">
        <v>19.55</v>
      </c>
      <c r="J14" s="19"/>
      <c r="K14" s="19"/>
      <c r="L14" s="19"/>
      <c r="M14" s="19"/>
      <c r="N14" s="19"/>
      <c r="O14" s="19"/>
      <c r="P14" s="19"/>
    </row>
    <row r="15" spans="1:16" ht="14.5" customHeight="1" thickBot="1" x14ac:dyDescent="0.35">
      <c r="A15" s="19"/>
      <c r="B15" s="19"/>
      <c r="C15" s="19"/>
      <c r="D15" s="19"/>
      <c r="E15" s="19"/>
      <c r="F15" s="19"/>
      <c r="G15" s="44" t="s">
        <v>77</v>
      </c>
      <c r="H15" s="45" t="s">
        <v>60</v>
      </c>
      <c r="I15" s="48">
        <v>164.23939615533661</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16.335599999999999</v>
      </c>
      <c r="F40" s="78">
        <v>17.42464</v>
      </c>
      <c r="G40" s="78">
        <v>18.513680000000001</v>
      </c>
      <c r="H40" s="78">
        <v>19.602719999999998</v>
      </c>
      <c r="I40" s="78">
        <v>20.691759999999999</v>
      </c>
      <c r="J40" s="54">
        <v>21.780799999999999</v>
      </c>
      <c r="K40" s="78">
        <v>22.86984</v>
      </c>
      <c r="L40" s="78">
        <v>23.958880000000001</v>
      </c>
      <c r="M40" s="78">
        <v>25.047919999999998</v>
      </c>
      <c r="N40" s="78">
        <v>26.136959999999998</v>
      </c>
      <c r="O40" s="78">
        <v>27.225999999999999</v>
      </c>
      <c r="P40" s="19"/>
    </row>
    <row r="41" spans="1:16" x14ac:dyDescent="0.3">
      <c r="A41" s="19"/>
      <c r="B41" s="19"/>
      <c r="C41" s="55">
        <v>-0.2</v>
      </c>
      <c r="D41" s="56">
        <v>11366.369999999999</v>
      </c>
      <c r="E41" s="90">
        <v>0.1522158532721305</v>
      </c>
      <c r="F41" s="90">
        <v>0.22903024349027246</v>
      </c>
      <c r="G41" s="90">
        <v>0.30584463370841464</v>
      </c>
      <c r="H41" s="90">
        <v>0.38265902392655637</v>
      </c>
      <c r="I41" s="90">
        <v>0.45947341414469856</v>
      </c>
      <c r="J41" s="90">
        <v>0.53628780436284051</v>
      </c>
      <c r="K41" s="90">
        <v>0.6131021945809827</v>
      </c>
      <c r="L41" s="90">
        <v>0.68991658479912465</v>
      </c>
      <c r="M41" s="90">
        <v>0.76673097501726684</v>
      </c>
      <c r="N41" s="90">
        <v>0.8435453652354088</v>
      </c>
      <c r="O41" s="90">
        <v>0.92035975545355053</v>
      </c>
      <c r="P41" s="19"/>
    </row>
    <row r="42" spans="1:16" x14ac:dyDescent="0.3">
      <c r="A42" s="19"/>
      <c r="B42" s="19"/>
      <c r="C42" s="55">
        <v>-0.15</v>
      </c>
      <c r="D42" s="56">
        <v>14207.9625</v>
      </c>
      <c r="E42" s="90">
        <v>0.44026981659016307</v>
      </c>
      <c r="F42" s="90">
        <v>0.53628780436284074</v>
      </c>
      <c r="G42" s="90">
        <v>0.63230579213551819</v>
      </c>
      <c r="H42" s="90">
        <v>0.72832377990819563</v>
      </c>
      <c r="I42" s="90">
        <v>0.82434176768087308</v>
      </c>
      <c r="J42" s="90">
        <v>0.92035975545355098</v>
      </c>
      <c r="K42" s="90">
        <v>1.0163777432262284</v>
      </c>
      <c r="L42" s="90">
        <v>1.1123957309989061</v>
      </c>
      <c r="M42" s="90">
        <v>1.2084137187715833</v>
      </c>
      <c r="N42" s="90">
        <v>1.304431706544261</v>
      </c>
      <c r="O42" s="90">
        <v>1.4004496943169387</v>
      </c>
      <c r="P42" s="19"/>
    </row>
    <row r="43" spans="1:16" x14ac:dyDescent="0.3">
      <c r="A43" s="19"/>
      <c r="B43" s="19"/>
      <c r="C43" s="55">
        <v>-0.1</v>
      </c>
      <c r="D43" s="56">
        <v>16715.25</v>
      </c>
      <c r="E43" s="90">
        <v>0.69443507834136842</v>
      </c>
      <c r="F43" s="90">
        <v>0.80739741689745981</v>
      </c>
      <c r="G43" s="90">
        <v>0.92035975545355098</v>
      </c>
      <c r="H43" s="90">
        <v>1.0333220940096419</v>
      </c>
      <c r="I43" s="90">
        <v>1.1462844325657331</v>
      </c>
      <c r="J43" s="90">
        <v>1.2592467711218247</v>
      </c>
      <c r="K43" s="90">
        <v>1.3722091096779159</v>
      </c>
      <c r="L43" s="90">
        <v>1.4851714482340075</v>
      </c>
      <c r="M43" s="90">
        <v>1.5981337867900982</v>
      </c>
      <c r="N43" s="90">
        <v>1.7110961253461898</v>
      </c>
      <c r="O43" s="90">
        <v>1.8240584639022805</v>
      </c>
      <c r="P43" s="19"/>
    </row>
    <row r="44" spans="1:16" x14ac:dyDescent="0.3">
      <c r="A44" s="19"/>
      <c r="B44" s="19"/>
      <c r="C44" s="55">
        <v>-0.05</v>
      </c>
      <c r="D44" s="56">
        <v>18572.5</v>
      </c>
      <c r="E44" s="90">
        <v>0.88270564260152051</v>
      </c>
      <c r="F44" s="90">
        <v>1.0082193521082887</v>
      </c>
      <c r="G44" s="90">
        <v>1.1337330616150569</v>
      </c>
      <c r="H44" s="90">
        <v>1.2592467711218243</v>
      </c>
      <c r="I44" s="90">
        <v>1.3847604806285925</v>
      </c>
      <c r="J44" s="90">
        <v>1.5102741901353607</v>
      </c>
      <c r="K44" s="90">
        <v>1.6357878996421289</v>
      </c>
      <c r="L44" s="90">
        <v>1.7613016091488967</v>
      </c>
      <c r="M44" s="90">
        <v>1.8868153186556649</v>
      </c>
      <c r="N44" s="90">
        <v>2.0123290281624331</v>
      </c>
      <c r="O44" s="90">
        <v>2.1378427376692009</v>
      </c>
      <c r="P44" s="19"/>
    </row>
    <row r="45" spans="1:16" x14ac:dyDescent="0.3">
      <c r="A45" s="19"/>
      <c r="B45" s="19"/>
      <c r="C45" s="51" t="s">
        <v>86</v>
      </c>
      <c r="D45" s="57">
        <v>19550</v>
      </c>
      <c r="E45" s="90">
        <v>0.98179541326475839</v>
      </c>
      <c r="F45" s="90">
        <v>1.1139151074824092</v>
      </c>
      <c r="G45" s="90">
        <v>1.24603480170006</v>
      </c>
      <c r="H45" s="90">
        <v>1.3781544959177099</v>
      </c>
      <c r="I45" s="90">
        <v>1.5102741901353607</v>
      </c>
      <c r="J45" s="90">
        <v>1.6423938843530115</v>
      </c>
      <c r="K45" s="90">
        <v>1.7745135785706618</v>
      </c>
      <c r="L45" s="90">
        <v>1.9066332727883126</v>
      </c>
      <c r="M45" s="90">
        <v>2.038752967005963</v>
      </c>
      <c r="N45" s="90">
        <v>2.1708726612236133</v>
      </c>
      <c r="O45" s="90">
        <v>2.3029923554412637</v>
      </c>
      <c r="P45" s="19"/>
    </row>
    <row r="46" spans="1:16" ht="14.5" customHeight="1" x14ac:dyDescent="0.3">
      <c r="A46" s="19"/>
      <c r="B46" s="19"/>
      <c r="C46" s="55">
        <v>0.05</v>
      </c>
      <c r="D46" s="56">
        <v>20527.5</v>
      </c>
      <c r="E46" s="90">
        <v>1.0808851839279963</v>
      </c>
      <c r="F46" s="90">
        <v>1.2196108628565296</v>
      </c>
      <c r="G46" s="90">
        <v>1.3583365417850626</v>
      </c>
      <c r="H46" s="90">
        <v>1.4970622207135955</v>
      </c>
      <c r="I46" s="90">
        <v>1.6357878996421285</v>
      </c>
      <c r="J46" s="90">
        <v>1.7745135785706618</v>
      </c>
      <c r="K46" s="90">
        <v>1.9132392574991948</v>
      </c>
      <c r="L46" s="90">
        <v>2.0519649364277281</v>
      </c>
      <c r="M46" s="90">
        <v>2.1906906153562611</v>
      </c>
      <c r="N46" s="90">
        <v>2.3294162942847945</v>
      </c>
      <c r="O46" s="90">
        <v>2.4681419732133274</v>
      </c>
      <c r="P46" s="19"/>
    </row>
    <row r="47" spans="1:16" x14ac:dyDescent="0.3">
      <c r="A47" s="19"/>
      <c r="B47" s="19"/>
      <c r="C47" s="55">
        <v>0.1</v>
      </c>
      <c r="D47" s="56">
        <v>22580.25</v>
      </c>
      <c r="E47" s="90">
        <v>1.2889737023207961</v>
      </c>
      <c r="F47" s="90">
        <v>1.4415719491421828</v>
      </c>
      <c r="G47" s="90">
        <v>1.594170195963569</v>
      </c>
      <c r="H47" s="90">
        <v>1.7467684427849548</v>
      </c>
      <c r="I47" s="90">
        <v>1.8993666896063415</v>
      </c>
      <c r="J47" s="90">
        <v>2.0519649364277281</v>
      </c>
      <c r="K47" s="90">
        <v>2.2045631832491144</v>
      </c>
      <c r="L47" s="90">
        <v>2.3571614300705011</v>
      </c>
      <c r="M47" s="90">
        <v>2.5097596768918868</v>
      </c>
      <c r="N47" s="90">
        <v>2.6623579237132735</v>
      </c>
      <c r="O47" s="90">
        <v>2.8149561705346602</v>
      </c>
      <c r="P47" s="19"/>
    </row>
    <row r="48" spans="1:16" x14ac:dyDescent="0.3">
      <c r="A48" s="19"/>
      <c r="B48" s="19"/>
      <c r="C48" s="55">
        <v>0.15</v>
      </c>
      <c r="D48" s="56">
        <v>25967.287499999999</v>
      </c>
      <c r="E48" s="90">
        <v>1.632319757668915</v>
      </c>
      <c r="F48" s="90">
        <v>1.8078077415135096</v>
      </c>
      <c r="G48" s="90">
        <v>1.9832957253581038</v>
      </c>
      <c r="H48" s="90">
        <v>2.158783709202698</v>
      </c>
      <c r="I48" s="90">
        <v>2.3342716930472927</v>
      </c>
      <c r="J48" s="90">
        <v>2.5097596768918868</v>
      </c>
      <c r="K48" s="90">
        <v>2.6852476607364819</v>
      </c>
      <c r="L48" s="90">
        <v>2.8607356445810761</v>
      </c>
      <c r="M48" s="90">
        <v>3.0362236284256694</v>
      </c>
      <c r="N48" s="90">
        <v>3.2117116122702649</v>
      </c>
      <c r="O48" s="90">
        <v>3.3871995961148587</v>
      </c>
      <c r="P48" s="19"/>
    </row>
    <row r="49" spans="1:16" ht="14.5" thickBot="1" x14ac:dyDescent="0.35">
      <c r="A49" s="19"/>
      <c r="B49" s="19"/>
      <c r="C49" s="55">
        <v>0.2</v>
      </c>
      <c r="D49" s="58">
        <v>31160.744999999999</v>
      </c>
      <c r="E49" s="90">
        <v>2.1587837092026985</v>
      </c>
      <c r="F49" s="90">
        <v>2.3693692898162118</v>
      </c>
      <c r="G49" s="90">
        <v>2.579954870429725</v>
      </c>
      <c r="H49" s="90">
        <v>2.7905404510432379</v>
      </c>
      <c r="I49" s="90">
        <v>3.0011260316567512</v>
      </c>
      <c r="J49" s="90">
        <v>3.2117116122702649</v>
      </c>
      <c r="K49" s="90">
        <v>3.4222971928837778</v>
      </c>
      <c r="L49" s="90">
        <v>3.6328827734972915</v>
      </c>
      <c r="M49" s="90">
        <v>3.8434683541108043</v>
      </c>
      <c r="N49" s="90">
        <v>4.0540539347243172</v>
      </c>
      <c r="O49" s="90">
        <v>4.2646395153378309</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2025-12-02T14:48:00Z</dcterms:modified>
</cp:coreProperties>
</file>