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35CA2981-73D8-41AF-A389-A13A6A0D0A74}"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<sst xmlns="http://schemas.openxmlformats.org/spreadsheetml/2006/main" count="236" uniqueCount="135">
  <si>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</si>
  <si>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</si>
  <si>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</si>
  <si>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</si>
  <si>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</si>
  <si>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</si>
  <si>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</si>
  <si>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</si>
  <si>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</si>
  <si>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</si>
  <si>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</si>
  <si>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</si>
  <si>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</si>
  <si>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</si>
  <si>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</si>
  <si>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</si>
  <si>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</si>
  <si>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</si>
  <si>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</si>
  <si>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</si>
  <si>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</si>
  <si>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</si>
  <si>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</si>
  <si>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</si>
  <si>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</si>
  <si>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</si>
  <si>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</si>
  <si>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</si>
  <si>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</si>
  <si>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</si>
  <si>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</si>
  <si>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</si>
  <si>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</si>
  <si>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</si>
  <si>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</si>
  <si>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</si>
  <si>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</si>
  <si>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</si>
  <si>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</si>
  <si>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</si>
  <si>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</si>
  <si>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</si>
  <si>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</si>
  <si>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</si>
  <si>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</si>
  <si>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</si>
  <si>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</si>
  <si>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</si>
  <si>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</si>
  <si>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</si>
  <si>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</si>
  <si>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</si>
  <si>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</si>
  <si>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</si>
  <si>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</si>
  <si>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</si>
  <si>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</si>
  <si>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</si>
  <si>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</si>
  <si>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</si>
  <si>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</si>
  <si>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</si>
  <si>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</si>
  <si>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</si>
  <si>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</si>
  <si>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</si>
  <si>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</si>
  <si>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</si>
  <si>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</si>
  <si>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</si>
  <si>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</si>
  <si>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</si>
  <si>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</si>
  <si>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</si>
  <si>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</si>
  <si>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</si>
  <si>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</si>
  <si>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</si>
  <si>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</si>
  <si>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</si>
  <si>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</si>
  <si>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</si>
  <si>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</si>
  <si>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</si>
  <si>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</si>
  <si>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</si>
  <si>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</si>
  <si>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</si>
  <si>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</si>
  <si>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</si>
  <si>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</si>
  <si>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</si>
  <si>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</si>
  <si>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</si>
  <si>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</si>
  <si>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</si>
  <si>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</si>
  <si>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</si>
  <si>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</si>
  <si>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</si>
  <si>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</si>
  <si>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</si>
  <si>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</si>
  <si>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AGUACATE HASS SANTANDER OCAMONTE</t>
  </si>
  <si>
    <t>Premio ALIDE 2025 a la Gestión y Modernización Tecnológica – Por el aplicativo Decision.</t>
  </si>
  <si>
    <t>2025 Q3</t>
  </si>
  <si>
    <t>2017 Q1</t>
  </si>
  <si>
    <t>Material de propagacion: Planta injerto // Distancia de siembra: 7 x 7 // Densidad de siembra - Plantas/Ha.: 204 // Duracion del ciclo: 20 años // Productividad/Ha/Ciclo: 129.300 kg // Inicio de Produccion desde la siembra: año 3  // Duracion de la etapa productiva: 18 años // Productividad promedio en etapa productiva  // Cultivo asociado: Asociado con cultivos de ciclo corto en los primeros años improductivos // Productividad promedio etapa productiva: 7.178 kg // % Rendimiento 1ra. Calidad: 80 // % Rendimiento 2da. Calidad: 20 // Precio de venta ponderado por calidad: $3.091 // Valor Jornal: $67.354 // Otros: NA</t>
  </si>
  <si>
    <t>El presente documento corresponde a una actualización del documento PDF de la AgroGuía correspondiente a Aguacate Hass Santander Ocamonte publicada en la página web, y consta de las siguientes partes:</t>
  </si>
  <si>
    <t>- Flujo anualizado de los ingresos (precio y rendimiento) y los costos de producción para una hectárea de
Aguacate Hass Santander Ocamonte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</si>
  <si>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Aguacate Hass Santander Ocamonte.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</si>
  <si>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</si>
  <si>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</si>
  <si>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</si>
  <si>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</si>
  <si>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Aguacate Hass Santander Ocamonte.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</si>
  <si>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</si>
  <si>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</si>
  <si>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Aguacate Hass Santander Ocamonte, en lo que respecta a la mano de obra incluye actividades como la preparación del terreno, la siembra, el trazado y el ahoyado, entre otras, y ascienden a un total de $3,0 millones de pesos (equivalente a 44 jornales). En cuanto a los insumos, se incluyen los gastos relacionados con el material vegetal y las enmiendas, que en conjunto ascienden a  $7,2 millones.</t>
  </si>
  <si>
    <t>*** Los costos de sostenimiento del año 1 comprenden tanto los gastos relacionados con la mano de obra como aquellos asociados con los insumos necesarios desde el momento de la siembra de las plantas hasta finalizar el año 1. Para el caso de Aguacate Hass Santander Ocamonte, en lo que respecta a la mano de obra incluye actividades como la fertilización, riego, control de malezas, plagas y enfermedades, entre otras, y ascienden a un total de $2,5 millones de pesos (equivalente a 37 jornales). En cuanto a los insumos, se incluyen los fertilizantes, plaguicidas, transportes, entre otras, que en conjunto ascienden a  $3,0 millones.</t>
  </si>
  <si>
    <t>Nota 1: en caso de utilizar esta información para el desarrollo de otras publicaciones, por favor citar FINAGRO, "Agro Guía - Marcos de Referencia Agroeconómicos"</t>
  </si>
  <si>
    <t>Los costos totales del ciclo para esta actualización (2025 Q3) equivalen a $238,5 millones, en comparación con los costos del marco original que ascienden a $113,0 millones, (mes de publicación del marco: enero - 2017).
La rentabilidad actualizada (2025 Q3) subió frente a la rentabilidad de la primera AgroGuía, pasando del 34,7% al 67,4%. Mientras que el crecimiento de los costos fue del 211,1%, el crecimiento de los ingresos fue del 230,7%.</t>
  </si>
  <si>
    <t>En cuanto a los costos de mano de obra de la AgroGuía actualizada, se destaca la participación de cosecha y beneficio seguido de control arvenses, que representan el 55% y el 23% del costo total, respectivamente. En cuanto a los costos de insumos, se destaca la participación de fertilización seguido de transporte, que representan el 34% y el 28% del costo total, respectivamente.</t>
  </si>
  <si>
    <t>A continuación, se presenta la desagregación de los costos de mano de obra e insumos según las diferentes actividades vinculadas a la producción de AGUACATE HASS SANTANDER OCAMONTE</t>
  </si>
  <si>
    <t>En cuanto a los costos de mano de obra, se destaca la participación de cosecha y beneficio segido por control arvenses que representan el 55% y el 23% del costo total, respectivamente. En cuanto a los costos de insumos, se destaca la participación de fertilización segido por transporte que representan el 40% y el 24% del costo total, respectivamente.</t>
  </si>
  <si>
    <t>En cuanto a los costos de mano de obra, se destaca la participación de cosecha y beneficio segido por control arvenses que representan el 55% y el 23% del costo total, respectivamente. En cuanto a los costos de insumos, se destaca la participación de fertilización segido por transporte que representan el 34% y el 28% del costo total, respectivamente.</t>
  </si>
  <si>
    <t>En cuanto a los costos de mano de obra, se destaca la participación de cosecha y beneficio segido por control arvenses que representan el 55% y el 23% del costo total, respectivamente.</t>
  </si>
  <si>
    <t>En cuanto a los costos de insumos, se destaca la participación de fertilización segido por transporte que representan el 34% y el 28% del costo total, respectivamente.</t>
  </si>
  <si>
    <t>En cuanto a los costos de insumos, se destaca la participación de fertilización segido por transporte que representan el 40% y el 24% del costo total, respectivamente.</t>
  </si>
  <si>
    <t>En cuanto a los costos de mano de obra, se destaca la participación de cosecha y beneficio segido por control arvenses que representan el 55% y el 23% del costo total, respectivamente.En cuanto a los costos de insumos, se destaca la participación de fertilización segido por transporte que representan el 40% y el 24% del costo total, respectivamente.</t>
  </si>
  <si>
    <t>De acuerdo con el comportamiento histórico del sistema productivo, se efectuó un análisis de sensibilidad del margen de utilidad obtenido en la producción de AGUACATE HASS SANTANDER OCAMONTE, frente a diferentes escenarios de variación de precios de venta en finca y rendimientos probables (kg/ha).</t>
  </si>
  <si>
    <t>Con un precio ponderado de COP $ 3.091/kg y con un rendimiento por hectárea de 129.200 kg por ciclo; el margen de utilidad obtenido en la producción de 0 es del 40%.</t>
  </si>
  <si>
    <t>El precio mínimo ponderado para cubrir los costos de producción, con un rendimiento de 129.200 kg para todo el ciclo de producción, es COP $ 1.846/kg.</t>
  </si>
  <si>
    <t>El rendimiento mínimo por ha/ciclo para cubrir los costos de producción, con un precio ponderado de COP $ 3.091, es de 80.624 kg/ha para todo el ciclo.</t>
  </si>
  <si>
    <t>El siguiente cuadro presenta diferentes escenarios de rentabilidad para el sistema productivo de AGUACATE HASS SANTANDER OCAMONTE,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</si>
</sst>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A59AD599-3B8A-D187-EAA5-E0EE98AFE6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148086A3-EEF6-0096-5200-A11F8E776F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71BB9946-66C2-0AE4-1A39-F1B3C7CE62A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DE4BA673-76D5-8D5A-FA70-04392443B94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656ECAD7-7FFA-ECAE-0CA8-5AFF1A482D7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3F54D8BD-441B-E099-33BA-0B79C8DF76E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B4485C3E-2E05-F287-C681-026A40513BA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5D144008-004B-63A6-832F-5561B1A0DC3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CB351A08-170C-D7A1-4F87-8CAC653873A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05CA836C-D42F-04D9-62DD-C959E797D2B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22" width="10.81640625" style="19" customWidth="1"/>
    <col min="2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2992.44</v>
      </c>
      <c r="C7" s="22">
        <v>2492.1</v>
      </c>
      <c r="D7" s="22">
        <v>1953.27</v>
      </c>
      <c r="E7" s="22">
        <v>2438.0700000000002</v>
      </c>
      <c r="F7" s="22">
        <v>3326.87</v>
      </c>
      <c r="G7" s="22">
        <v>4215.67</v>
      </c>
      <c r="H7" s="22">
        <v>5104.47</v>
      </c>
      <c r="I7" s="22">
        <v>5831.67</v>
      </c>
      <c r="J7" s="22">
        <v>5831.67</v>
      </c>
      <c r="K7" s="22">
        <v>5831.67</v>
      </c>
      <c r="L7" s="22">
        <v>5831.67</v>
      </c>
      <c r="M7" s="22">
        <v>5831.67</v>
      </c>
      <c r="N7" s="22">
        <v>5831.67</v>
      </c>
      <c r="O7" s="22">
        <v>5831.67</v>
      </c>
      <c r="P7" s="22">
        <v>5831.67</v>
      </c>
      <c r="Q7" s="22">
        <v>5831.67</v>
      </c>
      <c r="R7" s="22">
        <v>4740.87</v>
      </c>
      <c r="S7" s="22">
        <v>4377.2700000000004</v>
      </c>
      <c r="T7" s="22">
        <v>3852.07</v>
      </c>
      <c r="U7" s="22">
        <v>3569.27</v>
      </c>
      <c r="V7" s="22">
        <v>3246.07</v>
      </c>
      <c r="W7" s="22">
        <v>0</v>
      </c>
      <c r="X7" s="22">
        <v>0</v>
      </c>
      <c r="Y7" s="22">
        <v>0</v>
      </c>
      <c r="Z7" s="22">
        <v>0</v>
      </c>
      <c r="AA7" s="22">
        <v>0</v>
      </c>
      <c r="AB7" s="22">
        <v>0</v>
      </c>
      <c r="AC7" s="22">
        <v>0</v>
      </c>
      <c r="AD7" s="22">
        <v>0</v>
      </c>
      <c r="AE7" s="22">
        <v>0</v>
      </c>
      <c r="AF7" s="22">
        <v>0</v>
      </c>
      <c r="AG7" s="22">
        <v>94793.4</v>
      </c>
      <c r="AH7" s="23">
        <v>0.39747837743929537</v>
      </c>
    </row>
    <row r="8" spans="1:34" x14ac:dyDescent="0.3">
      <c r="A8" s="5" t="s">
        <v>101</v>
      </c>
      <c r="B8" s="22">
        <v>7188.51</v>
      </c>
      <c r="C8" s="22">
        <v>3032.92</v>
      </c>
      <c r="D8" s="22">
        <v>3090.19</v>
      </c>
      <c r="E8" s="22">
        <v>6510.36</v>
      </c>
      <c r="F8" s="22">
        <v>7095.67</v>
      </c>
      <c r="G8" s="22">
        <v>7680.98</v>
      </c>
      <c r="H8" s="22">
        <v>8266.2900000000009</v>
      </c>
      <c r="I8" s="22">
        <v>8745.18</v>
      </c>
      <c r="J8" s="22">
        <v>8745.18</v>
      </c>
      <c r="K8" s="22">
        <v>8745.18</v>
      </c>
      <c r="L8" s="22">
        <v>8745.18</v>
      </c>
      <c r="M8" s="22">
        <v>7414.87</v>
      </c>
      <c r="N8" s="22">
        <v>7414.87</v>
      </c>
      <c r="O8" s="22">
        <v>7414.87</v>
      </c>
      <c r="P8" s="22">
        <v>7414.87</v>
      </c>
      <c r="Q8" s="22">
        <v>7414.87</v>
      </c>
      <c r="R8" s="22">
        <v>6696.54</v>
      </c>
      <c r="S8" s="22">
        <v>6457.09</v>
      </c>
      <c r="T8" s="22">
        <v>6111.23</v>
      </c>
      <c r="U8" s="22">
        <v>4860.74</v>
      </c>
      <c r="V8" s="22">
        <v>4647.8999999999996</v>
      </c>
      <c r="W8" s="22">
        <v>0</v>
      </c>
      <c r="X8" s="22">
        <v>0</v>
      </c>
      <c r="Y8" s="22">
        <v>0</v>
      </c>
      <c r="Z8" s="22">
        <v>0</v>
      </c>
      <c r="AA8" s="22">
        <v>0</v>
      </c>
      <c r="AB8" s="22">
        <v>0</v>
      </c>
      <c r="AC8" s="22">
        <v>0</v>
      </c>
      <c r="AD8" s="22">
        <v>0</v>
      </c>
      <c r="AE8" s="22">
        <v>0</v>
      </c>
      <c r="AF8" s="22">
        <v>0</v>
      </c>
      <c r="AG8" s="22">
        <v>143693.53</v>
      </c>
      <c r="AH8" s="23">
        <v>0.60252162256070485</v>
      </c>
    </row>
    <row r="9" spans="1:34" x14ac:dyDescent="0.3">
      <c r="A9" s="9" t="s">
        <v>100</v>
      </c>
      <c r="B9" s="22">
        <v>10180.950000000001</v>
      </c>
      <c r="C9" s="22">
        <v>5525.02</v>
      </c>
      <c r="D9" s="22">
        <v>5043.46</v>
      </c>
      <c r="E9" s="22">
        <v>8948.43</v>
      </c>
      <c r="F9" s="22">
        <v>10422.540000000001</v>
      </c>
      <c r="G9" s="22">
        <v>11896.65</v>
      </c>
      <c r="H9" s="22">
        <v>13370.76</v>
      </c>
      <c r="I9" s="22">
        <v>14576.85</v>
      </c>
      <c r="J9" s="22">
        <v>14576.85</v>
      </c>
      <c r="K9" s="22">
        <v>14576.85</v>
      </c>
      <c r="L9" s="22">
        <v>14576.85</v>
      </c>
      <c r="M9" s="22">
        <v>13246.54</v>
      </c>
      <c r="N9" s="22">
        <v>13246.54</v>
      </c>
      <c r="O9" s="22">
        <v>13246.54</v>
      </c>
      <c r="P9" s="22">
        <v>13246.54</v>
      </c>
      <c r="Q9" s="22">
        <v>13246.54</v>
      </c>
      <c r="R9" s="22">
        <v>11437.4</v>
      </c>
      <c r="S9" s="22">
        <v>10834.36</v>
      </c>
      <c r="T9" s="22">
        <v>9963.2900000000009</v>
      </c>
      <c r="U9" s="22">
        <v>8430.01</v>
      </c>
      <c r="V9" s="22">
        <v>7893.97</v>
      </c>
      <c r="W9" s="22">
        <v>0</v>
      </c>
      <c r="X9" s="22">
        <v>0</v>
      </c>
      <c r="Y9" s="22">
        <v>0</v>
      </c>
      <c r="Z9" s="22">
        <v>0</v>
      </c>
      <c r="AA9" s="22">
        <v>0</v>
      </c>
      <c r="AB9" s="22">
        <v>0</v>
      </c>
      <c r="AC9" s="22">
        <v>0</v>
      </c>
      <c r="AD9" s="22">
        <v>0</v>
      </c>
      <c r="AE9" s="22">
        <v>0</v>
      </c>
      <c r="AF9" s="22">
        <v>0</v>
      </c>
      <c r="AG9" s="22">
        <v>238486.92</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720</v>
      </c>
      <c r="F11" s="24">
        <v>2040</v>
      </c>
      <c r="G11" s="24">
        <v>3360</v>
      </c>
      <c r="H11" s="24">
        <v>4680</v>
      </c>
      <c r="I11" s="24">
        <v>5760</v>
      </c>
      <c r="J11" s="24">
        <v>5760</v>
      </c>
      <c r="K11" s="24">
        <v>5760</v>
      </c>
      <c r="L11" s="24">
        <v>5760</v>
      </c>
      <c r="M11" s="24">
        <v>5760</v>
      </c>
      <c r="N11" s="24">
        <v>5760</v>
      </c>
      <c r="O11" s="24">
        <v>5760</v>
      </c>
      <c r="P11" s="24">
        <v>5760</v>
      </c>
      <c r="Q11" s="24">
        <v>5760</v>
      </c>
      <c r="R11" s="24">
        <v>4140</v>
      </c>
      <c r="S11" s="24">
        <v>3600</v>
      </c>
      <c r="T11" s="24">
        <v>2820</v>
      </c>
      <c r="U11" s="24">
        <v>2400</v>
      </c>
      <c r="V11" s="24">
        <v>1920</v>
      </c>
      <c r="W11" s="24">
        <v>0</v>
      </c>
      <c r="X11" s="24">
        <v>0</v>
      </c>
      <c r="Y11" s="24">
        <v>0</v>
      </c>
      <c r="Z11" s="24">
        <v>0</v>
      </c>
      <c r="AA11" s="24">
        <v>0</v>
      </c>
      <c r="AB11" s="24">
        <v>0</v>
      </c>
      <c r="AC11" s="24">
        <v>0</v>
      </c>
      <c r="AD11" s="24">
        <v>0</v>
      </c>
      <c r="AE11" s="24">
        <v>0</v>
      </c>
      <c r="AF11" s="24">
        <v>0</v>
      </c>
      <c r="AG11" s="24">
        <v>77520</v>
      </c>
      <c r="AH11" s="28"/>
    </row>
    <row r="12" spans="1:34" x14ac:dyDescent="0.3">
      <c r="A12" s="5" t="s">
        <v>19</v>
      </c>
      <c r="B12" s="24"/>
      <c r="C12" s="24">
        <v>0</v>
      </c>
      <c r="D12" s="24">
        <v>0</v>
      </c>
      <c r="E12" s="24">
        <v>480</v>
      </c>
      <c r="F12" s="24">
        <v>1360</v>
      </c>
      <c r="G12" s="24">
        <v>2240</v>
      </c>
      <c r="H12" s="24">
        <v>3120</v>
      </c>
      <c r="I12" s="24">
        <v>3840</v>
      </c>
      <c r="J12" s="24">
        <v>3840</v>
      </c>
      <c r="K12" s="24">
        <v>3840</v>
      </c>
      <c r="L12" s="24">
        <v>3840</v>
      </c>
      <c r="M12" s="24">
        <v>3840</v>
      </c>
      <c r="N12" s="24">
        <v>3840</v>
      </c>
      <c r="O12" s="24">
        <v>3840</v>
      </c>
      <c r="P12" s="24">
        <v>3840</v>
      </c>
      <c r="Q12" s="24">
        <v>3840</v>
      </c>
      <c r="R12" s="24">
        <v>2760</v>
      </c>
      <c r="S12" s="24">
        <v>2400</v>
      </c>
      <c r="T12" s="24">
        <v>1880</v>
      </c>
      <c r="U12" s="24">
        <v>1600</v>
      </c>
      <c r="V12" s="24">
        <v>1280</v>
      </c>
      <c r="W12" s="24">
        <v>0</v>
      </c>
      <c r="X12" s="24">
        <v>0</v>
      </c>
      <c r="Y12" s="24">
        <v>0</v>
      </c>
      <c r="Z12" s="24">
        <v>0</v>
      </c>
      <c r="AA12" s="24">
        <v>0</v>
      </c>
      <c r="AB12" s="24">
        <v>0</v>
      </c>
      <c r="AC12" s="24">
        <v>0</v>
      </c>
      <c r="AD12" s="24">
        <v>0</v>
      </c>
      <c r="AE12" s="24">
        <v>0</v>
      </c>
      <c r="AF12" s="24">
        <v>0</v>
      </c>
      <c r="AG12" s="24">
        <v>51680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3.46</v>
      </c>
      <c r="F15" s="25">
        <v>3.46</v>
      </c>
      <c r="G15" s="25">
        <v>3.46</v>
      </c>
      <c r="H15" s="25">
        <v>3.46</v>
      </c>
      <c r="I15" s="25">
        <v>3.46</v>
      </c>
      <c r="J15" s="25">
        <v>3.46</v>
      </c>
      <c r="K15" s="25">
        <v>3.46</v>
      </c>
      <c r="L15" s="25">
        <v>3.46</v>
      </c>
      <c r="M15" s="25">
        <v>3.46</v>
      </c>
      <c r="N15" s="25">
        <v>3.46</v>
      </c>
      <c r="O15" s="25">
        <v>3.46</v>
      </c>
      <c r="P15" s="25">
        <v>3.46</v>
      </c>
      <c r="Q15" s="25">
        <v>3.46</v>
      </c>
      <c r="R15" s="25">
        <v>3.46</v>
      </c>
      <c r="S15" s="25">
        <v>3.46</v>
      </c>
      <c r="T15" s="25">
        <v>3.46</v>
      </c>
      <c r="U15" s="25">
        <v>3.46</v>
      </c>
      <c r="V15" s="25">
        <v>3.46</v>
      </c>
      <c r="W15" s="25">
        <v>0</v>
      </c>
      <c r="X15" s="25">
        <v>0</v>
      </c>
      <c r="Y15" s="25">
        <v>0</v>
      </c>
      <c r="Z15" s="25">
        <v>0</v>
      </c>
      <c r="AA15" s="25">
        <v>0</v>
      </c>
      <c r="AB15" s="25">
        <v>0</v>
      </c>
      <c r="AC15" s="25">
        <v>0</v>
      </c>
      <c r="AD15" s="25">
        <v>0</v>
      </c>
      <c r="AE15" s="25">
        <v>0</v>
      </c>
      <c r="AF15" s="25">
        <v>0</v>
      </c>
      <c r="AG15" s="25">
        <v>3.46</v>
      </c>
      <c r="AH15" s="28"/>
    </row>
    <row r="16" spans="1:34" x14ac:dyDescent="0.3">
      <c r="A16" s="5" t="s">
        <v>15</v>
      </c>
      <c r="B16" s="25"/>
      <c r="C16" s="25">
        <v>0</v>
      </c>
      <c r="D16" s="25">
        <v>0</v>
      </c>
      <c r="E16" s="25">
        <v>2.5369999999999999</v>
      </c>
      <c r="F16" s="25">
        <v>2.5369999999999999</v>
      </c>
      <c r="G16" s="25">
        <v>2.5369999999999999</v>
      </c>
      <c r="H16" s="25">
        <v>2.5369999999999999</v>
      </c>
      <c r="I16" s="25">
        <v>2.5369999999999999</v>
      </c>
      <c r="J16" s="25">
        <v>2.5369999999999999</v>
      </c>
      <c r="K16" s="25">
        <v>2.5369999999999999</v>
      </c>
      <c r="L16" s="25">
        <v>2.5369999999999999</v>
      </c>
      <c r="M16" s="25">
        <v>2.5369999999999999</v>
      </c>
      <c r="N16" s="25">
        <v>2.5369999999999999</v>
      </c>
      <c r="O16" s="25">
        <v>2.5369999999999999</v>
      </c>
      <c r="P16" s="25">
        <v>2.5369999999999999</v>
      </c>
      <c r="Q16" s="25">
        <v>2.5369999999999999</v>
      </c>
      <c r="R16" s="25">
        <v>2.5369999999999999</v>
      </c>
      <c r="S16" s="25">
        <v>2.5369999999999999</v>
      </c>
      <c r="T16" s="25">
        <v>2.5369999999999999</v>
      </c>
      <c r="U16" s="25">
        <v>2.5369999999999999</v>
      </c>
      <c r="V16" s="25">
        <v>2.5369999999999999</v>
      </c>
      <c r="W16" s="25">
        <v>0</v>
      </c>
      <c r="X16" s="25">
        <v>0</v>
      </c>
      <c r="Y16" s="25">
        <v>0</v>
      </c>
      <c r="Z16" s="25">
        <v>0</v>
      </c>
      <c r="AA16" s="25">
        <v>0</v>
      </c>
      <c r="AB16" s="25">
        <v>0</v>
      </c>
      <c r="AC16" s="25">
        <v>0</v>
      </c>
      <c r="AD16" s="25">
        <v>0</v>
      </c>
      <c r="AE16" s="25">
        <v>0</v>
      </c>
      <c r="AF16" s="25">
        <v>0</v>
      </c>
      <c r="AG16" s="25">
        <v>2.5369999999999999</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3708.96</v>
      </c>
      <c r="F19" s="22">
        <v>10508.72</v>
      </c>
      <c r="G19" s="22">
        <v>17308.48</v>
      </c>
      <c r="H19" s="22">
        <v>24108.240000000002</v>
      </c>
      <c r="I19" s="22">
        <v>29671.68</v>
      </c>
      <c r="J19" s="22">
        <v>29671.68</v>
      </c>
      <c r="K19" s="22">
        <v>29671.68</v>
      </c>
      <c r="L19" s="22">
        <v>29671.68</v>
      </c>
      <c r="M19" s="22">
        <v>29671.68</v>
      </c>
      <c r="N19" s="22">
        <v>29671.68</v>
      </c>
      <c r="O19" s="22">
        <v>29671.68</v>
      </c>
      <c r="P19" s="22">
        <v>29671.68</v>
      </c>
      <c r="Q19" s="22">
        <v>29671.68</v>
      </c>
      <c r="R19" s="22">
        <v>21326.52</v>
      </c>
      <c r="S19" s="22">
        <v>18544.8</v>
      </c>
      <c r="T19" s="22">
        <v>14526.76</v>
      </c>
      <c r="U19" s="22">
        <v>12363.2</v>
      </c>
      <c r="V19" s="22">
        <v>9890.56</v>
      </c>
      <c r="W19" s="22">
        <v>0</v>
      </c>
      <c r="X19" s="22">
        <v>0</v>
      </c>
      <c r="Y19" s="22">
        <v>0</v>
      </c>
      <c r="Z19" s="22">
        <v>0</v>
      </c>
      <c r="AA19" s="22">
        <v>0</v>
      </c>
      <c r="AB19" s="22">
        <v>0</v>
      </c>
      <c r="AC19" s="22">
        <v>0</v>
      </c>
      <c r="AD19" s="22">
        <v>0</v>
      </c>
      <c r="AE19" s="22">
        <v>0</v>
      </c>
      <c r="AF19" s="22">
        <v>0</v>
      </c>
      <c r="AG19" s="22">
        <v>399331.36</v>
      </c>
      <c r="AH19" s="28"/>
    </row>
    <row r="20" spans="1:34" x14ac:dyDescent="0.3">
      <c r="A20" s="3" t="s">
        <v>11</v>
      </c>
      <c r="B20" s="26">
        <v>-10180.950000000001</v>
      </c>
      <c r="C20" s="26">
        <v>-5525.02</v>
      </c>
      <c r="D20" s="26">
        <v>-5043.46</v>
      </c>
      <c r="E20" s="26">
        <v>-5239.47</v>
      </c>
      <c r="F20" s="26">
        <v>86.18</v>
      </c>
      <c r="G20" s="26">
        <v>5411.83</v>
      </c>
      <c r="H20" s="26">
        <v>10737.48</v>
      </c>
      <c r="I20" s="26">
        <v>15094.83</v>
      </c>
      <c r="J20" s="26">
        <v>15094.83</v>
      </c>
      <c r="K20" s="26">
        <v>15094.83</v>
      </c>
      <c r="L20" s="26">
        <v>15094.83</v>
      </c>
      <c r="M20" s="26">
        <v>16425.14</v>
      </c>
      <c r="N20" s="26">
        <v>16425.14</v>
      </c>
      <c r="O20" s="26">
        <v>16425.14</v>
      </c>
      <c r="P20" s="26">
        <v>16425.14</v>
      </c>
      <c r="Q20" s="26">
        <v>16425.14</v>
      </c>
      <c r="R20" s="26">
        <v>9889.1200000000008</v>
      </c>
      <c r="S20" s="26">
        <v>7710.44</v>
      </c>
      <c r="T20" s="26">
        <v>4563.47</v>
      </c>
      <c r="U20" s="26">
        <v>3933.19</v>
      </c>
      <c r="V20" s="26">
        <v>1996.59</v>
      </c>
      <c r="W20" s="26">
        <v>0</v>
      </c>
      <c r="X20" s="26">
        <v>0</v>
      </c>
      <c r="Y20" s="26">
        <v>0</v>
      </c>
      <c r="Z20" s="26">
        <v>0</v>
      </c>
      <c r="AA20" s="26">
        <v>0</v>
      </c>
      <c r="AB20" s="26">
        <v>0</v>
      </c>
      <c r="AC20" s="26">
        <v>0</v>
      </c>
      <c r="AD20" s="26">
        <v>0</v>
      </c>
      <c r="AE20" s="26">
        <v>0</v>
      </c>
      <c r="AF20" s="26">
        <v>0</v>
      </c>
      <c r="AG20" s="26">
        <v>160844.44</v>
      </c>
      <c r="AH20" s="31"/>
    </row>
    <row r="21" spans="1:34" x14ac:dyDescent="0.3">
      <c r="J21" s="19"/>
      <c r="AG21" s="88">
        <v>0.67443713808780803</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2850</v>
      </c>
      <c r="D121" s="70">
        <v>1015</v>
      </c>
      <c r="E121" s="70">
        <v>1267</v>
      </c>
      <c r="F121" s="70">
        <v>1729</v>
      </c>
      <c r="G121" s="70">
        <v>2191</v>
      </c>
      <c r="H121" s="95">
        <v>2653</v>
      </c>
      <c r="I121" s="70">
        <v>3031</v>
      </c>
      <c r="J121" s="70">
        <v>3031</v>
      </c>
      <c r="K121" s="70">
        <v>3031</v>
      </c>
      <c r="L121" s="70">
        <v>3031</v>
      </c>
      <c r="M121" s="70">
        <v>3031</v>
      </c>
      <c r="N121" s="70">
        <v>3031</v>
      </c>
      <c r="O121" s="70">
        <v>3031</v>
      </c>
      <c r="P121" s="70">
        <v>3031</v>
      </c>
      <c r="Q121" s="70">
        <v>3031</v>
      </c>
      <c r="R121" s="70">
        <v>2464</v>
      </c>
      <c r="S121" s="70">
        <v>2275</v>
      </c>
      <c r="T121" s="70">
        <v>2002</v>
      </c>
      <c r="U121" s="70">
        <v>1855</v>
      </c>
      <c r="V121" s="70">
        <v>1687</v>
      </c>
      <c r="W121" s="70">
        <v>0</v>
      </c>
      <c r="X121" s="70">
        <v>0</v>
      </c>
      <c r="Y121" s="70">
        <v>0</v>
      </c>
      <c r="Z121" s="70">
        <v>0</v>
      </c>
      <c r="AA121" s="70">
        <v>0</v>
      </c>
      <c r="AB121" s="70">
        <v>0</v>
      </c>
      <c r="AC121" s="70">
        <v>0</v>
      </c>
      <c r="AD121" s="70">
        <v>0</v>
      </c>
      <c r="AE121" s="70">
        <v>0</v>
      </c>
      <c r="AF121" s="70">
        <v>0</v>
      </c>
      <c r="AG121" s="70">
        <v>49267</v>
      </c>
      <c r="AH121" s="71">
        <v>0.43611851248594724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4240</v>
      </c>
      <c r="D122" s="70">
        <v>1580</v>
      </c>
      <c r="E122" s="70">
        <v>2940</v>
      </c>
      <c r="F122" s="70">
        <v>3160</v>
      </c>
      <c r="G122" s="70">
        <v>3380</v>
      </c>
      <c r="H122" s="95">
        <v>3600</v>
      </c>
      <c r="I122" s="70">
        <v>3780</v>
      </c>
      <c r="J122" s="70">
        <v>3780</v>
      </c>
      <c r="K122" s="70">
        <v>3780</v>
      </c>
      <c r="L122" s="70">
        <v>3780</v>
      </c>
      <c r="M122" s="70">
        <v>3280</v>
      </c>
      <c r="N122" s="70">
        <v>3280</v>
      </c>
      <c r="O122" s="70">
        <v>3280</v>
      </c>
      <c r="P122" s="70">
        <v>3280</v>
      </c>
      <c r="Q122" s="70">
        <v>3280</v>
      </c>
      <c r="R122" s="70">
        <v>3010</v>
      </c>
      <c r="S122" s="70">
        <v>2920</v>
      </c>
      <c r="T122" s="70">
        <v>2790</v>
      </c>
      <c r="U122" s="70">
        <v>2320</v>
      </c>
      <c r="V122" s="70">
        <v>2240</v>
      </c>
      <c r="W122" s="70">
        <v>0</v>
      </c>
      <c r="X122" s="70">
        <v>0</v>
      </c>
      <c r="Y122" s="70">
        <v>0</v>
      </c>
      <c r="Z122" s="70">
        <v>0</v>
      </c>
      <c r="AA122" s="70">
        <v>0</v>
      </c>
      <c r="AB122" s="70">
        <v>0</v>
      </c>
      <c r="AC122" s="70">
        <v>0</v>
      </c>
      <c r="AD122" s="70">
        <v>0</v>
      </c>
      <c r="AE122" s="70">
        <v>0</v>
      </c>
      <c r="AF122" s="70">
        <v>0</v>
      </c>
      <c r="AG122" s="70">
        <v>63700</v>
      </c>
      <c r="AH122" s="71">
        <v>0.56388148751405276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7090</v>
      </c>
      <c r="D123" s="70">
        <v>2595</v>
      </c>
      <c r="E123" s="70">
        <v>4207</v>
      </c>
      <c r="F123" s="70">
        <v>4889</v>
      </c>
      <c r="G123" s="70">
        <v>5571</v>
      </c>
      <c r="H123" s="95">
        <v>6253</v>
      </c>
      <c r="I123" s="70">
        <v>6811</v>
      </c>
      <c r="J123" s="70">
        <v>6811</v>
      </c>
      <c r="K123" s="70">
        <v>6811</v>
      </c>
      <c r="L123" s="70">
        <v>6811</v>
      </c>
      <c r="M123" s="70">
        <v>6311</v>
      </c>
      <c r="N123" s="70">
        <v>6311</v>
      </c>
      <c r="O123" s="70">
        <v>6311</v>
      </c>
      <c r="P123" s="70">
        <v>6311</v>
      </c>
      <c r="Q123" s="70">
        <v>6311</v>
      </c>
      <c r="R123" s="70">
        <v>5474</v>
      </c>
      <c r="S123" s="70">
        <v>5195</v>
      </c>
      <c r="T123" s="70">
        <v>4792</v>
      </c>
      <c r="U123" s="70">
        <v>4175</v>
      </c>
      <c r="V123" s="70">
        <v>3927</v>
      </c>
      <c r="W123" s="70">
        <v>0</v>
      </c>
      <c r="X123" s="70">
        <v>0</v>
      </c>
      <c r="Y123" s="70">
        <v>0</v>
      </c>
      <c r="Z123" s="70">
        <v>0</v>
      </c>
      <c r="AA123" s="70">
        <v>0</v>
      </c>
      <c r="AB123" s="70">
        <v>0</v>
      </c>
      <c r="AC123" s="70">
        <v>0</v>
      </c>
      <c r="AD123" s="70">
        <v>0</v>
      </c>
      <c r="AE123" s="70">
        <v>0</v>
      </c>
      <c r="AF123" s="70">
        <v>0</v>
      </c>
      <c r="AG123" s="70">
        <v>112967</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720</v>
      </c>
      <c r="F125" s="73">
        <v>2040</v>
      </c>
      <c r="G125" s="73">
        <v>5760</v>
      </c>
      <c r="H125" s="96">
        <v>5760</v>
      </c>
      <c r="I125" s="73">
        <v>5760</v>
      </c>
      <c r="J125" s="73">
        <v>5760</v>
      </c>
      <c r="K125" s="73">
        <v>5760</v>
      </c>
      <c r="L125" s="73">
        <v>5760</v>
      </c>
      <c r="M125" s="73">
        <v>5760</v>
      </c>
      <c r="N125" s="73">
        <v>5760</v>
      </c>
      <c r="O125" s="73">
        <v>5760</v>
      </c>
      <c r="P125" s="73">
        <v>5760</v>
      </c>
      <c r="Q125" s="73">
        <v>5760</v>
      </c>
      <c r="R125" s="73">
        <v>4140</v>
      </c>
      <c r="S125" s="73">
        <v>3600</v>
      </c>
      <c r="T125" s="73">
        <v>2820</v>
      </c>
      <c r="U125" s="73">
        <v>2400</v>
      </c>
      <c r="V125" s="73">
        <v>1920</v>
      </c>
      <c r="W125" s="73">
        <v>0</v>
      </c>
      <c r="X125" s="73">
        <v>0</v>
      </c>
      <c r="Y125" s="73">
        <v>0</v>
      </c>
      <c r="Z125" s="73">
        <v>0</v>
      </c>
      <c r="AA125" s="73">
        <v>0</v>
      </c>
      <c r="AB125" s="73">
        <v>0</v>
      </c>
      <c r="AC125" s="73">
        <v>0</v>
      </c>
      <c r="AD125" s="73">
        <v>0</v>
      </c>
      <c r="AE125" s="73">
        <v>0</v>
      </c>
      <c r="AF125" s="73">
        <v>0</v>
      </c>
      <c r="AG125" s="70">
        <v>81000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480</v>
      </c>
      <c r="F126" s="73">
        <v>1360</v>
      </c>
      <c r="G126" s="73">
        <v>3840</v>
      </c>
      <c r="H126" s="73">
        <v>3840</v>
      </c>
      <c r="I126" s="73">
        <v>3840</v>
      </c>
      <c r="J126" s="73">
        <v>3840</v>
      </c>
      <c r="K126" s="73">
        <v>3840</v>
      </c>
      <c r="L126" s="73">
        <v>3840</v>
      </c>
      <c r="M126" s="73">
        <v>3840</v>
      </c>
      <c r="N126" s="73">
        <v>3840</v>
      </c>
      <c r="O126" s="73">
        <v>3840</v>
      </c>
      <c r="P126" s="73">
        <v>3840</v>
      </c>
      <c r="Q126" s="73">
        <v>3840</v>
      </c>
      <c r="R126" s="73">
        <v>2760</v>
      </c>
      <c r="S126" s="73">
        <v>2400</v>
      </c>
      <c r="T126" s="73">
        <v>1880</v>
      </c>
      <c r="U126" s="73">
        <v>1600</v>
      </c>
      <c r="V126" s="73">
        <v>1280</v>
      </c>
      <c r="W126" s="73">
        <v>0</v>
      </c>
      <c r="X126" s="73">
        <v>0</v>
      </c>
      <c r="Y126" s="73">
        <v>0</v>
      </c>
      <c r="Z126" s="73">
        <v>0</v>
      </c>
      <c r="AA126" s="73">
        <v>0</v>
      </c>
      <c r="AB126" s="73">
        <v>0</v>
      </c>
      <c r="AC126" s="73">
        <v>0</v>
      </c>
      <c r="AD126" s="73">
        <v>0</v>
      </c>
      <c r="AE126" s="73">
        <v>0</v>
      </c>
      <c r="AF126" s="73">
        <v>0</v>
      </c>
      <c r="AG126" s="70">
        <v>54000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1.5</v>
      </c>
      <c r="D129" s="74">
        <v>1.5</v>
      </c>
      <c r="E129" s="74">
        <v>1.5</v>
      </c>
      <c r="F129" s="74">
        <v>1.5</v>
      </c>
      <c r="G129" s="74">
        <v>1.5</v>
      </c>
      <c r="H129" s="97">
        <v>1.5</v>
      </c>
      <c r="I129" s="74">
        <v>1.5</v>
      </c>
      <c r="J129" s="74">
        <v>1.5</v>
      </c>
      <c r="K129" s="74">
        <v>1.5</v>
      </c>
      <c r="L129" s="74">
        <v>1.5</v>
      </c>
      <c r="M129" s="74">
        <v>1.5</v>
      </c>
      <c r="N129" s="74">
        <v>1.5</v>
      </c>
      <c r="O129" s="74">
        <v>1.5</v>
      </c>
      <c r="P129" s="74">
        <v>1.5</v>
      </c>
      <c r="Q129" s="74">
        <v>1.5</v>
      </c>
      <c r="R129" s="74">
        <v>1.5</v>
      </c>
      <c r="S129" s="74">
        <v>1.5</v>
      </c>
      <c r="T129" s="74">
        <v>1.5</v>
      </c>
      <c r="U129" s="74">
        <v>1.5</v>
      </c>
      <c r="V129" s="74">
        <v>1.5</v>
      </c>
      <c r="W129" s="74">
        <v>1.5</v>
      </c>
      <c r="X129" s="74">
        <v>1.5</v>
      </c>
      <c r="Y129" s="74">
        <v>1.5</v>
      </c>
      <c r="Z129" s="74">
        <v>1.5</v>
      </c>
      <c r="AA129" s="74">
        <v>1.5</v>
      </c>
      <c r="AB129" s="74">
        <v>1.5</v>
      </c>
      <c r="AC129" s="74">
        <v>1.5</v>
      </c>
      <c r="AD129" s="74">
        <v>1.5</v>
      </c>
      <c r="AE129" s="74">
        <v>1.5</v>
      </c>
      <c r="AF129" s="74">
        <v>1.5</v>
      </c>
      <c r="AG129" s="74">
        <v>1.5</v>
      </c>
      <c r="AH129" s="63"/>
    </row>
    <row r="130" spans="1:40" s="21" customFormat="1" x14ac:dyDescent="0.3">
      <c r="A130" s="68" t="s">
        <v>15</v>
      </c>
      <c r="B130" s="74"/>
      <c r="C130" s="74">
        <v>1.1000000000000001</v>
      </c>
      <c r="D130" s="74">
        <v>1.1000000000000001</v>
      </c>
      <c r="E130" s="74">
        <v>1.1000000000000001</v>
      </c>
      <c r="F130" s="74">
        <v>1.1000000000000001</v>
      </c>
      <c r="G130" s="74">
        <v>1.1000000000000001</v>
      </c>
      <c r="H130" s="74">
        <v>1.1000000000000001</v>
      </c>
      <c r="I130" s="74">
        <v>1.1000000000000001</v>
      </c>
      <c r="J130" s="74">
        <v>1.1000000000000001</v>
      </c>
      <c r="K130" s="74">
        <v>1.1000000000000001</v>
      </c>
      <c r="L130" s="74">
        <v>1.1000000000000001</v>
      </c>
      <c r="M130" s="74">
        <v>1.1000000000000001</v>
      </c>
      <c r="N130" s="74">
        <v>1.1000000000000001</v>
      </c>
      <c r="O130" s="74">
        <v>1.1000000000000001</v>
      </c>
      <c r="P130" s="74">
        <v>1.1000000000000001</v>
      </c>
      <c r="Q130" s="74">
        <v>1.1000000000000001</v>
      </c>
      <c r="R130" s="74">
        <v>1.1000000000000001</v>
      </c>
      <c r="S130" s="74">
        <v>1.1000000000000001</v>
      </c>
      <c r="T130" s="74">
        <v>1.1000000000000001</v>
      </c>
      <c r="U130" s="74">
        <v>1.1000000000000001</v>
      </c>
      <c r="V130" s="74">
        <v>1.1000000000000001</v>
      </c>
      <c r="W130" s="74">
        <v>1.1000000000000001</v>
      </c>
      <c r="X130" s="74">
        <v>1.1000000000000001</v>
      </c>
      <c r="Y130" s="74">
        <v>1.1000000000000001</v>
      </c>
      <c r="Z130" s="74">
        <v>1.1000000000000001</v>
      </c>
      <c r="AA130" s="74">
        <v>1.1000000000000001</v>
      </c>
      <c r="AB130" s="74">
        <v>1.1000000000000001</v>
      </c>
      <c r="AC130" s="74">
        <v>1.1000000000000001</v>
      </c>
      <c r="AD130" s="74">
        <v>1.1000000000000001</v>
      </c>
      <c r="AE130" s="74">
        <v>1.1000000000000001</v>
      </c>
      <c r="AF130" s="74">
        <v>1.1000000000000001</v>
      </c>
      <c r="AG130" s="74">
        <v>1.1000000000000001</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1608</v>
      </c>
      <c r="F133" s="70">
        <v>4556</v>
      </c>
      <c r="G133" s="70">
        <v>7504</v>
      </c>
      <c r="H133" s="95">
        <v>10452</v>
      </c>
      <c r="I133" s="70">
        <v>12864</v>
      </c>
      <c r="J133" s="70">
        <v>12864</v>
      </c>
      <c r="K133" s="70">
        <v>12864</v>
      </c>
      <c r="L133" s="70">
        <v>12864</v>
      </c>
      <c r="M133" s="70">
        <v>12864</v>
      </c>
      <c r="N133" s="70">
        <v>12864</v>
      </c>
      <c r="O133" s="70">
        <v>12864</v>
      </c>
      <c r="P133" s="70">
        <v>12864</v>
      </c>
      <c r="Q133" s="70">
        <v>12864</v>
      </c>
      <c r="R133" s="70">
        <v>9246</v>
      </c>
      <c r="S133" s="70">
        <v>8040</v>
      </c>
      <c r="T133" s="70">
        <v>6298</v>
      </c>
      <c r="U133" s="70">
        <v>5360</v>
      </c>
      <c r="V133" s="70">
        <v>4288</v>
      </c>
      <c r="W133" s="70">
        <v>0</v>
      </c>
      <c r="X133" s="70">
        <v>0</v>
      </c>
      <c r="Y133" s="70">
        <v>0</v>
      </c>
      <c r="Z133" s="70">
        <v>0</v>
      </c>
      <c r="AA133" s="70">
        <v>0</v>
      </c>
      <c r="AB133" s="70">
        <v>0</v>
      </c>
      <c r="AC133" s="70">
        <v>0</v>
      </c>
      <c r="AD133" s="70">
        <v>0</v>
      </c>
      <c r="AE133" s="70">
        <v>0</v>
      </c>
      <c r="AF133" s="70">
        <v>0</v>
      </c>
      <c r="AG133" s="70">
        <v>173128</v>
      </c>
      <c r="AH133" s="63"/>
    </row>
    <row r="134" spans="1:40" s="21" customFormat="1" x14ac:dyDescent="0.3">
      <c r="A134" s="66" t="s">
        <v>11</v>
      </c>
      <c r="B134" s="70"/>
      <c r="C134" s="70">
        <v>-7090</v>
      </c>
      <c r="D134" s="70">
        <v>-2595</v>
      </c>
      <c r="E134" s="70">
        <v>-2599</v>
      </c>
      <c r="F134" s="70">
        <v>-333</v>
      </c>
      <c r="G134" s="70">
        <v>1933</v>
      </c>
      <c r="H134" s="95">
        <v>4199</v>
      </c>
      <c r="I134" s="70">
        <v>6053</v>
      </c>
      <c r="J134" s="70">
        <v>6053</v>
      </c>
      <c r="K134" s="70">
        <v>6053</v>
      </c>
      <c r="L134" s="70">
        <v>6053</v>
      </c>
      <c r="M134" s="70">
        <v>6553</v>
      </c>
      <c r="N134" s="70">
        <v>6553</v>
      </c>
      <c r="O134" s="70">
        <v>6553</v>
      </c>
      <c r="P134" s="70">
        <v>6553</v>
      </c>
      <c r="Q134" s="70">
        <v>6553</v>
      </c>
      <c r="R134" s="70">
        <v>3772</v>
      </c>
      <c r="S134" s="70">
        <v>2845</v>
      </c>
      <c r="T134" s="70">
        <v>1506</v>
      </c>
      <c r="U134" s="70">
        <v>1185</v>
      </c>
      <c r="V134" s="70">
        <v>361</v>
      </c>
      <c r="W134" s="70">
        <v>0</v>
      </c>
      <c r="X134" s="70">
        <v>0</v>
      </c>
      <c r="Y134" s="70">
        <v>0</v>
      </c>
      <c r="Z134" s="70">
        <v>0</v>
      </c>
      <c r="AA134" s="70">
        <v>0</v>
      </c>
      <c r="AB134" s="70">
        <v>0</v>
      </c>
      <c r="AC134" s="70">
        <v>0</v>
      </c>
      <c r="AD134" s="70">
        <v>0</v>
      </c>
      <c r="AE134" s="70">
        <v>0</v>
      </c>
      <c r="AF134" s="70">
        <v>0</v>
      </c>
      <c r="AG134" s="70">
        <v>60161</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11270000</v>
      </c>
      <c r="J5" t="s">
        <v>4</v>
      </c>
      <c r="K5" s="1">
        <v>1400000</v>
      </c>
      <c r="S5" s="120"/>
      <c r="T5" s="120"/>
      <c r="U5" s="120"/>
      <c r="V5" s="120"/>
      <c r="W5" s="120"/>
      <c r="X5" s="120"/>
      <c r="Y5" s="120"/>
      <c r="Z5" s="120"/>
    </row>
    <row r="6" spans="1:27" x14ac:dyDescent="0.35">
      <c r="A6" t="s">
        <v>8</v>
      </c>
      <c r="B6" s="1">
        <v>2205000</v>
      </c>
      <c r="J6" t="s">
        <v>8</v>
      </c>
      <c r="K6" s="1">
        <v>7000000</v>
      </c>
      <c r="S6" s="120"/>
      <c r="T6" s="120"/>
      <c r="U6" s="120"/>
      <c r="V6" s="120"/>
      <c r="W6" s="120"/>
      <c r="X6" s="120"/>
      <c r="Y6" s="120"/>
      <c r="Z6" s="120"/>
      <c r="AA6" s="18"/>
    </row>
    <row r="7" spans="1:27" x14ac:dyDescent="0.35">
      <c r="A7" t="s">
        <v>9</v>
      </c>
      <c r="B7" s="1">
        <v>27132000</v>
      </c>
      <c r="J7" t="s">
        <v>9</v>
      </c>
      <c r="K7" s="1">
        <v>12200000</v>
      </c>
      <c r="S7" s="120"/>
      <c r="T7" s="120"/>
      <c r="U7" s="120"/>
      <c r="V7" s="120"/>
      <c r="W7" s="120"/>
      <c r="X7" s="120"/>
      <c r="Y7" s="120"/>
      <c r="Z7" s="120"/>
      <c r="AA7" s="18"/>
    </row>
    <row r="8" spans="1:27" x14ac:dyDescent="0.35">
      <c r="A8" t="s">
        <v>7</v>
      </c>
      <c r="B8" s="1">
        <v>3605000</v>
      </c>
      <c r="J8" t="s">
        <v>7</v>
      </c>
      <c r="K8" s="1">
        <v>25360000</v>
      </c>
      <c r="S8" s="120"/>
      <c r="T8" s="120"/>
      <c r="U8" s="120"/>
      <c r="V8" s="120"/>
      <c r="W8" s="120"/>
      <c r="X8" s="120"/>
      <c r="Y8" s="120"/>
      <c r="Z8" s="120"/>
    </row>
    <row r="9" spans="1:27" x14ac:dyDescent="0.35">
      <c r="A9" t="s">
        <v>3</v>
      </c>
      <c r="B9" s="1">
        <v>1555000</v>
      </c>
      <c r="J9" t="s">
        <v>3</v>
      </c>
      <c r="K9" s="1">
        <v>2720000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3500000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15020000</v>
      </c>
    </row>
    <row r="14" spans="1:27" x14ac:dyDescent="0.35">
      <c r="A14" t="s">
        <v>63</v>
      </c>
      <c r="B14" s="1">
        <v>0</v>
      </c>
      <c r="J14" t="s">
        <v>63</v>
      </c>
      <c r="K14" s="1">
        <v>0</v>
      </c>
    </row>
    <row r="15" spans="1:27" x14ac:dyDescent="0.35">
      <c r="A15" s="12" t="s">
        <v>64</v>
      </c>
      <c r="B15" s="13">
        <v>49267000</v>
      </c>
      <c r="J15" s="12" t="s">
        <v>64</v>
      </c>
      <c r="K15" s="13">
        <v>63700000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21687988</v>
      </c>
      <c r="J22" t="s">
        <v>4</v>
      </c>
      <c r="K22" s="1">
        <v>3684040</v>
      </c>
      <c r="S22" s="120"/>
      <c r="T22" s="120"/>
      <c r="U22" s="120"/>
      <c r="V22" s="120"/>
      <c r="W22" s="120"/>
      <c r="X22" s="120"/>
      <c r="Y22" s="120"/>
      <c r="Z22" s="120"/>
    </row>
    <row r="23" spans="1:26" x14ac:dyDescent="0.35">
      <c r="A23" t="s">
        <v>8</v>
      </c>
      <c r="B23" s="1">
        <v>4243302</v>
      </c>
      <c r="J23" t="s">
        <v>8</v>
      </c>
      <c r="K23" s="1">
        <v>10874360</v>
      </c>
      <c r="S23" s="120"/>
      <c r="T23" s="120"/>
      <c r="U23" s="120"/>
      <c r="V23" s="120"/>
      <c r="W23" s="120"/>
      <c r="X23" s="120"/>
      <c r="Y23" s="120"/>
      <c r="Z23" s="120"/>
    </row>
    <row r="24" spans="1:26" ht="14.5" customHeight="1" x14ac:dyDescent="0.35">
      <c r="A24" t="s">
        <v>9</v>
      </c>
      <c r="B24" s="1">
        <v>52196800</v>
      </c>
      <c r="J24" t="s">
        <v>9</v>
      </c>
      <c r="K24" s="1">
        <v>32459658.076039765</v>
      </c>
      <c r="S24" s="120"/>
      <c r="T24" s="120"/>
      <c r="U24" s="120"/>
      <c r="V24" s="120"/>
      <c r="W24" s="120"/>
      <c r="X24" s="120"/>
      <c r="Y24" s="120"/>
      <c r="Z24" s="120"/>
    </row>
    <row r="25" spans="1:26" x14ac:dyDescent="0.35">
      <c r="A25" t="s">
        <v>7</v>
      </c>
      <c r="B25" s="1">
        <v>6937462</v>
      </c>
      <c r="J25" t="s">
        <v>7</v>
      </c>
      <c r="K25" s="1">
        <v>49525978</v>
      </c>
      <c r="S25" s="120"/>
      <c r="T25" s="120"/>
      <c r="U25" s="120"/>
      <c r="V25" s="120"/>
      <c r="W25" s="120"/>
      <c r="X25" s="120"/>
      <c r="Y25" s="120"/>
      <c r="Z25" s="120"/>
    </row>
    <row r="26" spans="1:26" ht="14.5" customHeight="1" x14ac:dyDescent="0.35">
      <c r="A26" t="s">
        <v>3</v>
      </c>
      <c r="B26" s="1">
        <v>2992443</v>
      </c>
      <c r="J26" t="s">
        <v>3</v>
      </c>
      <c r="K26" s="1">
        <v>7188508.4345496194</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6735400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39960983</v>
      </c>
    </row>
    <row r="31" spans="1:26" x14ac:dyDescent="0.35">
      <c r="A31" t="s">
        <v>63</v>
      </c>
      <c r="B31" s="1">
        <v>0</v>
      </c>
      <c r="J31" t="s">
        <v>63</v>
      </c>
      <c r="K31" s="1">
        <v>0</v>
      </c>
    </row>
    <row r="32" spans="1:26" x14ac:dyDescent="0.35">
      <c r="A32" s="12" t="s">
        <v>64</v>
      </c>
      <c r="B32" s="13">
        <v>94793395</v>
      </c>
      <c r="J32" s="12" t="s">
        <v>64</v>
      </c>
      <c r="K32" s="13">
        <v>143693527.51058936</v>
      </c>
    </row>
    <row r="35" spans="1:15" x14ac:dyDescent="0.35">
      <c r="B35" t="s">
        <v>66</v>
      </c>
      <c r="C35" t="s">
        <v>67</v>
      </c>
      <c r="D35" t="s">
        <v>23</v>
      </c>
      <c r="H35" t="s">
        <v>67</v>
      </c>
      <c r="I35" t="s">
        <v>23</v>
      </c>
    </row>
    <row r="36" spans="1:15" x14ac:dyDescent="0.35">
      <c r="A36" t="s">
        <v>106</v>
      </c>
      <c r="B36" s="14">
        <v>112967000</v>
      </c>
      <c r="C36" s="14">
        <v>49267000</v>
      </c>
      <c r="D36" s="14">
        <v>63700000</v>
      </c>
      <c r="G36" t="s">
        <v>106</v>
      </c>
      <c r="H36" s="15">
        <v>0.43611851248594724</v>
      </c>
      <c r="I36" s="15">
        <v>0.56388148751405276</v>
      </c>
    </row>
    <row r="37" spans="1:15" x14ac:dyDescent="0.35">
      <c r="A37" t="s">
        <v>105</v>
      </c>
      <c r="B37" s="14">
        <v>238486922.51058936</v>
      </c>
      <c r="C37" s="14">
        <v>94793395</v>
      </c>
      <c r="D37" s="14">
        <v>143693527.51058936</v>
      </c>
      <c r="G37" t="s">
        <v>105</v>
      </c>
      <c r="H37" s="15">
        <v>0.39747837743929526</v>
      </c>
      <c r="I37" s="15">
        <v>0.60252162256070474</v>
      </c>
    </row>
    <row r="38" spans="1:15" x14ac:dyDescent="0.35">
      <c r="O38" s="17">
        <v>86216116506353.609</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1845.87</v>
      </c>
      <c r="J11" s="19"/>
      <c r="K11" s="19"/>
      <c r="L11" s="19"/>
      <c r="M11" s="19"/>
      <c r="N11" s="19"/>
      <c r="O11" s="19"/>
      <c r="P11" s="19"/>
    </row>
    <row r="12" spans="1:16" ht="14.5" customHeight="1" thickBot="1" x14ac:dyDescent="0.35">
      <c r="A12" s="19"/>
      <c r="B12" s="19"/>
      <c r="C12" s="19"/>
      <c r="D12" s="19"/>
      <c r="E12" s="19"/>
      <c r="F12" s="19"/>
      <c r="G12" s="44" t="s">
        <v>72</v>
      </c>
      <c r="H12" s="45" t="s">
        <v>73</v>
      </c>
      <c r="I12" s="46">
        <v>10180950</v>
      </c>
      <c r="J12" s="19"/>
      <c r="K12" s="19"/>
      <c r="L12" s="19"/>
      <c r="M12" s="19"/>
      <c r="N12" s="19"/>
      <c r="O12" s="19"/>
      <c r="P12" s="19"/>
    </row>
    <row r="13" spans="1:16" ht="14.5" customHeight="1" thickBot="1" x14ac:dyDescent="0.35">
      <c r="A13" s="19"/>
      <c r="B13" s="19"/>
      <c r="C13" s="19"/>
      <c r="D13" s="19"/>
      <c r="E13" s="19"/>
      <c r="F13" s="19"/>
      <c r="G13" s="44" t="s">
        <v>74</v>
      </c>
      <c r="H13" s="45" t="s">
        <v>73</v>
      </c>
      <c r="I13" s="46">
        <v>56463440</v>
      </c>
      <c r="J13" s="19"/>
      <c r="K13" s="19"/>
      <c r="L13" s="19"/>
      <c r="M13" s="19"/>
      <c r="N13" s="19"/>
      <c r="O13" s="19"/>
      <c r="P13" s="19"/>
    </row>
    <row r="14" spans="1:16" ht="14.5" customHeight="1" thickBot="1" x14ac:dyDescent="0.35">
      <c r="A14" s="19"/>
      <c r="B14" s="19"/>
      <c r="C14" s="19"/>
      <c r="D14" s="19"/>
      <c r="E14" s="19"/>
      <c r="F14" s="19"/>
      <c r="G14" s="44" t="s">
        <v>75</v>
      </c>
      <c r="H14" s="45" t="s">
        <v>76</v>
      </c>
      <c r="I14" s="47">
        <v>129.19999999999999</v>
      </c>
      <c r="J14" s="19"/>
      <c r="K14" s="19"/>
      <c r="L14" s="19"/>
      <c r="M14" s="19"/>
      <c r="N14" s="19"/>
      <c r="O14" s="19"/>
      <c r="P14" s="19"/>
    </row>
    <row r="15" spans="1:16" ht="14.5" customHeight="1" thickBot="1" x14ac:dyDescent="0.35">
      <c r="A15" s="19"/>
      <c r="B15" s="19"/>
      <c r="C15" s="19"/>
      <c r="D15" s="19"/>
      <c r="E15" s="19"/>
      <c r="F15" s="19"/>
      <c r="G15" s="44" t="s">
        <v>77</v>
      </c>
      <c r="H15" s="45" t="s">
        <v>60</v>
      </c>
      <c r="I15" s="48">
        <v>67.443713808780799</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2.3180999999999998</v>
      </c>
      <c r="F40" s="78">
        <v>2.4726399999999997</v>
      </c>
      <c r="G40" s="78">
        <v>2.6271800000000001</v>
      </c>
      <c r="H40" s="78">
        <v>2.78172</v>
      </c>
      <c r="I40" s="78">
        <v>2.9362599999999999</v>
      </c>
      <c r="J40" s="54">
        <v>3.0907999999999998</v>
      </c>
      <c r="K40" s="78">
        <v>3.2453399999999997</v>
      </c>
      <c r="L40" s="78">
        <v>3.3998799999999996</v>
      </c>
      <c r="M40" s="78">
        <v>3.5544199999999995</v>
      </c>
      <c r="N40" s="78">
        <v>3.7089599999999998</v>
      </c>
      <c r="O40" s="78">
        <v>3.8634999999999997</v>
      </c>
      <c r="P40" s="19"/>
    </row>
    <row r="41" spans="1:16" x14ac:dyDescent="0.3">
      <c r="A41" s="19"/>
      <c r="B41" s="19"/>
      <c r="C41" s="55">
        <v>-0.2</v>
      </c>
      <c r="D41" s="56">
        <v>75116.88</v>
      </c>
      <c r="E41" s="90">
        <v>-0.26986167825053053</v>
      </c>
      <c r="F41" s="90">
        <v>-0.22118579013389916</v>
      </c>
      <c r="G41" s="90">
        <v>-0.1725099020172679</v>
      </c>
      <c r="H41" s="90">
        <v>-0.12383401390063653</v>
      </c>
      <c r="I41" s="90">
        <v>-7.515812578400527E-2</v>
      </c>
      <c r="J41" s="90">
        <v>-2.648223766737412E-2</v>
      </c>
      <c r="K41" s="90">
        <v>2.2193650449257252E-2</v>
      </c>
      <c r="L41" s="90">
        <v>7.0869538565888401E-2</v>
      </c>
      <c r="M41" s="90">
        <v>0.11954542668251977</v>
      </c>
      <c r="N41" s="90">
        <v>0.16822131479915137</v>
      </c>
      <c r="O41" s="90">
        <v>0.21689720291578252</v>
      </c>
      <c r="P41" s="19"/>
    </row>
    <row r="42" spans="1:16" x14ac:dyDescent="0.3">
      <c r="A42" s="19"/>
      <c r="B42" s="19"/>
      <c r="C42" s="55">
        <v>-0.15</v>
      </c>
      <c r="D42" s="56">
        <v>93896.1</v>
      </c>
      <c r="E42" s="90">
        <v>-8.7327097813163057E-2</v>
      </c>
      <c r="F42" s="90">
        <v>-2.648223766737412E-2</v>
      </c>
      <c r="G42" s="90">
        <v>3.4362622478415261E-2</v>
      </c>
      <c r="H42" s="90">
        <v>9.520748262420442E-2</v>
      </c>
      <c r="I42" s="90">
        <v>0.15605234276999336</v>
      </c>
      <c r="J42" s="90">
        <v>0.21689720291578252</v>
      </c>
      <c r="K42" s="90">
        <v>0.27774206306157168</v>
      </c>
      <c r="L42" s="90">
        <v>0.33858692320736061</v>
      </c>
      <c r="M42" s="90">
        <v>0.39943178335314977</v>
      </c>
      <c r="N42" s="90">
        <v>0.46027664349893893</v>
      </c>
      <c r="O42" s="90">
        <v>0.52112150364472809</v>
      </c>
      <c r="P42" s="19"/>
    </row>
    <row r="43" spans="1:16" x14ac:dyDescent="0.3">
      <c r="A43" s="19"/>
      <c r="B43" s="19"/>
      <c r="C43" s="55">
        <v>-0.1</v>
      </c>
      <c r="D43" s="56">
        <v>110466</v>
      </c>
      <c r="E43" s="90">
        <v>7.3732826102160809E-2</v>
      </c>
      <c r="F43" s="90">
        <v>0.14531501450897166</v>
      </c>
      <c r="G43" s="90">
        <v>0.21689720291578252</v>
      </c>
      <c r="H43" s="90">
        <v>0.28847939132259315</v>
      </c>
      <c r="I43" s="90">
        <v>0.360061579729404</v>
      </c>
      <c r="J43" s="90">
        <v>0.43164376813621441</v>
      </c>
      <c r="K43" s="90">
        <v>0.50322595654302527</v>
      </c>
      <c r="L43" s="90">
        <v>0.5748081449498359</v>
      </c>
      <c r="M43" s="90">
        <v>0.64639033335664675</v>
      </c>
      <c r="N43" s="90">
        <v>0.71797252176345761</v>
      </c>
      <c r="O43" s="90">
        <v>0.78955471017026824</v>
      </c>
      <c r="P43" s="19"/>
    </row>
    <row r="44" spans="1:16" x14ac:dyDescent="0.3">
      <c r="A44" s="19"/>
      <c r="B44" s="19"/>
      <c r="C44" s="55">
        <v>-0.05</v>
      </c>
      <c r="D44" s="56">
        <v>122740</v>
      </c>
      <c r="E44" s="90">
        <v>0.19303647344684549</v>
      </c>
      <c r="F44" s="90">
        <v>0.2725722383433018</v>
      </c>
      <c r="G44" s="90">
        <v>0.35210800323975833</v>
      </c>
      <c r="H44" s="90">
        <v>0.43164376813621486</v>
      </c>
      <c r="I44" s="90">
        <v>0.51117953303267094</v>
      </c>
      <c r="J44" s="90">
        <v>0.59071529792912725</v>
      </c>
      <c r="K44" s="90">
        <v>0.67025106282558378</v>
      </c>
      <c r="L44" s="90">
        <v>0.74978682772204008</v>
      </c>
      <c r="M44" s="90">
        <v>0.82932259261849617</v>
      </c>
      <c r="N44" s="90">
        <v>0.9088583575149527</v>
      </c>
      <c r="O44" s="90">
        <v>0.98839412241140923</v>
      </c>
      <c r="P44" s="19"/>
    </row>
    <row r="45" spans="1:16" x14ac:dyDescent="0.3">
      <c r="A45" s="19"/>
      <c r="B45" s="19"/>
      <c r="C45" s="51" t="s">
        <v>86</v>
      </c>
      <c r="D45" s="57">
        <v>129200</v>
      </c>
      <c r="E45" s="90">
        <v>0.2558278667861531</v>
      </c>
      <c r="F45" s="90">
        <v>0.3395497245718968</v>
      </c>
      <c r="G45" s="90">
        <v>0.42327158235764051</v>
      </c>
      <c r="H45" s="90">
        <v>0.50699344014338377</v>
      </c>
      <c r="I45" s="90">
        <v>0.59071529792912725</v>
      </c>
      <c r="J45" s="90">
        <v>0.67443715571487095</v>
      </c>
      <c r="K45" s="90">
        <v>0.75815901350061443</v>
      </c>
      <c r="L45" s="90">
        <v>0.84188087128635769</v>
      </c>
      <c r="M45" s="90">
        <v>0.92560272907210139</v>
      </c>
      <c r="N45" s="90">
        <v>1.0093245868578453</v>
      </c>
      <c r="O45" s="90">
        <v>1.0930464446435884</v>
      </c>
      <c r="P45" s="19"/>
    </row>
    <row r="46" spans="1:16" ht="14.5" customHeight="1" x14ac:dyDescent="0.3">
      <c r="A46" s="19"/>
      <c r="B46" s="19"/>
      <c r="C46" s="55">
        <v>0.05</v>
      </c>
      <c r="D46" s="56">
        <v>135660</v>
      </c>
      <c r="E46" s="90">
        <v>0.31861926012546093</v>
      </c>
      <c r="F46" s="90">
        <v>0.40652721080049137</v>
      </c>
      <c r="G46" s="90">
        <v>0.49443516147552224</v>
      </c>
      <c r="H46" s="90">
        <v>0.58234311215055312</v>
      </c>
      <c r="I46" s="90">
        <v>0.67025106282558378</v>
      </c>
      <c r="J46" s="90">
        <v>0.75815901350061443</v>
      </c>
      <c r="K46" s="90">
        <v>0.84606696417564509</v>
      </c>
      <c r="L46" s="90">
        <v>0.93397491485067574</v>
      </c>
      <c r="M46" s="90">
        <v>1.0218828655257064</v>
      </c>
      <c r="N46" s="90">
        <v>1.1097908162007371</v>
      </c>
      <c r="O46" s="90">
        <v>1.1976987668757682</v>
      </c>
      <c r="P46" s="19"/>
    </row>
    <row r="47" spans="1:16" x14ac:dyDescent="0.3">
      <c r="A47" s="19"/>
      <c r="B47" s="19"/>
      <c r="C47" s="55">
        <v>0.1</v>
      </c>
      <c r="D47" s="56">
        <v>149226</v>
      </c>
      <c r="E47" s="90">
        <v>0.4504811861380067</v>
      </c>
      <c r="F47" s="90">
        <v>0.54717993188054059</v>
      </c>
      <c r="G47" s="90">
        <v>0.64387867762307471</v>
      </c>
      <c r="H47" s="90">
        <v>0.74057742336560839</v>
      </c>
      <c r="I47" s="90">
        <v>0.83727616910814207</v>
      </c>
      <c r="J47" s="90">
        <v>0.93397491485067574</v>
      </c>
      <c r="K47" s="90">
        <v>1.0306736605932096</v>
      </c>
      <c r="L47" s="90">
        <v>1.1273724063357431</v>
      </c>
      <c r="M47" s="90">
        <v>1.224071152078277</v>
      </c>
      <c r="N47" s="90">
        <v>1.3207698978208109</v>
      </c>
      <c r="O47" s="90">
        <v>1.4174686435633448</v>
      </c>
      <c r="P47" s="19"/>
    </row>
    <row r="48" spans="1:16" x14ac:dyDescent="0.3">
      <c r="A48" s="19"/>
      <c r="B48" s="19"/>
      <c r="C48" s="55">
        <v>0.15</v>
      </c>
      <c r="D48" s="56">
        <v>171609.9</v>
      </c>
      <c r="E48" s="90">
        <v>0.66805336405870785</v>
      </c>
      <c r="F48" s="90">
        <v>0.77925692166262173</v>
      </c>
      <c r="G48" s="90">
        <v>0.89046047926653582</v>
      </c>
      <c r="H48" s="90">
        <v>1.0016640368704497</v>
      </c>
      <c r="I48" s="90">
        <v>1.1128675944743631</v>
      </c>
      <c r="J48" s="90">
        <v>1.224071152078277</v>
      </c>
      <c r="K48" s="90">
        <v>1.3352747096821909</v>
      </c>
      <c r="L48" s="90">
        <v>1.4464782672861047</v>
      </c>
      <c r="M48" s="90">
        <v>1.5576818248900186</v>
      </c>
      <c r="N48" s="90">
        <v>1.6688853824939325</v>
      </c>
      <c r="O48" s="90">
        <v>1.7800889400978464</v>
      </c>
      <c r="P48" s="19"/>
    </row>
    <row r="49" spans="1:16" ht="14.5" thickBot="1" x14ac:dyDescent="0.35">
      <c r="A49" s="19"/>
      <c r="B49" s="19"/>
      <c r="C49" s="55">
        <v>0.2</v>
      </c>
      <c r="D49" s="58">
        <v>205931.88</v>
      </c>
      <c r="E49" s="90">
        <v>1.0016640368704497</v>
      </c>
      <c r="F49" s="90">
        <v>1.1351083059951463</v>
      </c>
      <c r="G49" s="90">
        <v>1.268552575119843</v>
      </c>
      <c r="H49" s="90">
        <v>1.4019968442445396</v>
      </c>
      <c r="I49" s="90">
        <v>1.5354411133692363</v>
      </c>
      <c r="J49" s="90">
        <v>1.6688853824939325</v>
      </c>
      <c r="K49" s="90">
        <v>1.8023296516186291</v>
      </c>
      <c r="L49" s="90">
        <v>1.9357739207433262</v>
      </c>
      <c r="M49" s="90">
        <v>2.0692181898680224</v>
      </c>
      <c r="N49" s="90">
        <v>2.2026624589927195</v>
      </c>
      <c r="O49" s="90">
        <v>2.3361067281174157</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2025-12-02T14:47:32Z</dcterms:modified>
</cp:coreProperties>
</file>