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56123868-A02B-418D-99FA-4D9C72BA50DD}"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<sst xmlns="http://schemas.openxmlformats.org/spreadsheetml/2006/main" count="236" uniqueCount="135">
  <si>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</si>
  <si>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</si>
  <si>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</si>
  <si>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</si>
  <si>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</si>
  <si>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</si>
  <si>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</si>
  <si>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</si>
  <si>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</si>
  <si>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</si>
  <si>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</si>
  <si>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</si>
  <si>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</si>
  <si>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</si>
  <si>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</si>
  <si>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</si>
  <si>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</si>
  <si>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</si>
  <si>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</si>
  <si>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</si>
  <si>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</si>
  <si>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</si>
  <si>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</si>
  <si>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</si>
  <si>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</si>
  <si>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</si>
  <si>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</si>
  <si>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</si>
  <si>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</si>
  <si>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</si>
  <si>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</si>
  <si>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</si>
  <si>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</si>
  <si>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</si>
  <si>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</si>
  <si>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</si>
  <si>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</si>
  <si>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</si>
  <si>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</si>
  <si>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</si>
  <si>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</si>
  <si>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</si>
  <si>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</si>
  <si>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</si>
  <si>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</si>
  <si>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</si>
  <si>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</si>
  <si>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</si>
  <si>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</si>
  <si>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</si>
  <si>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</si>
  <si>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</si>
  <si>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</si>
  <si>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</si>
  <si>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</si>
  <si>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</si>
  <si>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</si>
  <si>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</si>
  <si>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</si>
  <si>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</si>
  <si>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</si>
  <si>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</si>
  <si>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</si>
  <si>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</si>
  <si>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</si>
  <si>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</si>
  <si>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</si>
  <si>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</si>
  <si>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</si>
  <si>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</si>
  <si>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</si>
  <si>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</si>
  <si>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</si>
  <si>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</si>
  <si>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</si>
  <si>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</si>
  <si>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</si>
  <si>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</si>
  <si>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</si>
  <si>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</si>
  <si>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</si>
  <si>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</si>
  <si>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</si>
  <si>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</si>
  <si>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</si>
  <si>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</si>
  <si>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</si>
  <si>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</si>
  <si>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</si>
  <si>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</si>
  <si>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</si>
  <si>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</si>
  <si>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</si>
  <si>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</si>
  <si>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</si>
  <si>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</si>
  <si>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</si>
  <si>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</si>
  <si>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</si>
  <si>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</si>
  <si>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</si>
  <si>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</si>
  <si>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</si>
  <si>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AGUACATE HASS ANTIOQUIA URRAO</t>
  </si>
  <si>
    <t>Premio ALIDE 2025 a la Gestión y Modernización Tecnológica – Por el aplicativo Decision.</t>
  </si>
  <si>
    <t>2025 Q3</t>
  </si>
  <si>
    <t>2021 Q4</t>
  </si>
  <si>
    <t>Material de propagacion: Colino/Plántula // Distancia de siembra: 6 x 6 // Densidad de siembra - Plantas/Ha.: 278 // Duracion del ciclo: 15 años // Productividad/Ha/Ciclo: 187.500 kg // Inicio de Produccion desde la siembra: año 2  // Duracion de la etapa productiva: 14 años // Productividad promedio en etapa productiva  // Cultivo asociado: Asociado con cultivos de ciclo corto en los primeros años improductivos // Productividad promedio etapa productiva: 13.393 kg // % Rendimiento 1ra. Calidad: 90 // % Rendimiento 2da. Calidad: 10 // Precio de venta ponderado por calidad: $3.268 // Valor Jornal: $68.847 // Otros: NA</t>
  </si>
  <si>
    <t>El presente documento corresponde a una actualización del documento PDF de la AgroGuía correspondiente a Aguacate Hass Antioquia Urrao publicada en la página web, y consta de las siguientes partes:</t>
  </si>
  <si>
    <t>- Flujo anualizado de los ingresos (precio y rendimiento) y los costos de producción para una hectárea de
Aguacate Hass Antioquia Urrao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</si>
  <si>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Aguacate Hass Antioquia Urrao.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</si>
  <si>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</si>
  <si>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</si>
  <si>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</si>
  <si>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</si>
  <si>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Aguacate Hass Antioquia Urrao. La participación se encuentra actualizada al 2025 Q3.</t>
  </si>
  <si>
    <t>Sostenimiento Año1 ***</t>
  </si>
  <si>
    <t>Sub Total Ingresos millones [(CxG)+(DxH)]</t>
  </si>
  <si>
    <t>** Los costos de instalación comprenden tanto los gastos relacionados con la mano de obra como aquellos asociados con los insumos necesarios hasta completar la siembra de las plantas. Para el caso de Aguacate Hass Antioquia Urrao, en lo que respecta a la mano de obra incluye actividades como la preparación del terreno, la siembra, el trazado y el ahoyado, entre otras, y ascienden a un total de $1,3 millones de pesos (equivalente a 18 jornales). En cuanto a los insumos, se incluyen los gastos relacionados con el material vegetal y las enmiendas, que en conjunto ascienden a  $5,4 millones.</t>
  </si>
  <si>
    <t>*** Los costos de sostenimiento del año 1 comprenden tanto los gastos relacionados con la mano de obra como aquellos asociados con los insumos necesarios desde el momento de la siembra de las plantas hasta finalizar el año 1. Para el caso de Aguacate Hass Antioquia Urrao, en lo que respecta a la mano de obra incluye actividades como la fertilización, riego, control de malezas, plagas y enfermedades, entre otras, y ascienden a un total de $7,6 millones de pesos (equivalente a 110 jornales). En cuanto a los insumos, se incluyen los fertilizantes, plaguicidas, transportes, entre otras, que en conjunto ascienden a  $3,8 millones.</t>
  </si>
  <si>
    <t>Nota 1: en caso de utilizar esta información para el desarrollo de otras publicaciones, por favor citar FINAGRO, "Agro Guía - Marcos de Referencia Agroeconómicos"</t>
  </si>
  <si>
    <t>Los costos totales del ciclo para esta actualización (2025 Q3) equivalen a $434,3 millones, en comparación con los costos del marco original que ascienden a $344,8 millones, (mes de publicación del marco: octubre - 2021).
La rentabilidad actualizada (2025 Q3) bajó frente a la rentabilidad de la primera AgroGuía, pasando del 56,7% al 41,1%. Mientras que el crecimiento de los costos fue del 126,0%, el crecimiento de los ingresos fue del 76,9%.</t>
  </si>
  <si>
    <t>En cuanto a los costos de mano de obra de la AgroGuía actualizada, se destaca la participación de cosecha y beneficio seguido de fertilización, que representan el 34% y el 26% del costo total, respectivamente. En cuanto a los costos de insumos, se destaca la participación de fertilización seguido de control fitosanitario, que representan el 91% y el 5% del costo total, respectivamente.</t>
  </si>
  <si>
    <t>A continuación, se presenta la desagregación de los costos de mano de obra e insumos según las diferentes actividades vinculadas a la producción de AGUACATE HASS ANTIOQUIA URRAO</t>
  </si>
  <si>
    <t>En cuanto a los costos de mano de obra, se destaca la participación de cosecha y beneficio segido por fertilización que representan el 34% y el 26% del costo total, respectivamente. En cuanto a los costos de insumos, se destaca la participación de fertilización segido por control fitosanitario que representan el 92% y el 5% del costo total, respectivamente.</t>
  </si>
  <si>
    <t>En cuanto a los costos de mano de obra, se destaca la participación de cosecha y beneficio segido por fertilización que representan el 34% y el 26% del costo total, respectivamente. En cuanto a los costos de insumos, se destaca la participación de fertilización segido por control fitosanitario que representan el 91% y el 5% del costo total, respectivamente.</t>
  </si>
  <si>
    <t>En cuanto a los costos de mano de obra, se destaca la participación de cosecha y beneficio segido por fertilización que representan el 34% y el 26% del costo total, respectivamente.</t>
  </si>
  <si>
    <t>En cuanto a los costos de insumos, se destaca la participación de fertilización segido por control fitosanitario que representan el 91% y el 5% del costo total, respectivamente.</t>
  </si>
  <si>
    <t>En cuanto a los costos de insumos, se destaca la participación de fertilización segido por control fitosanitario que representan el 92% y el 5% del costo total, respectivamente.</t>
  </si>
  <si>
    <t>En cuanto a los costos de mano de obra, se destaca la participación de cosecha y beneficio segido por fertilización que representan el 34% y el 26% del costo total, respectivamente.En cuanto a los costos de insumos, se destaca la participación de fertilización segido por control fitosanitario que representan el 92% y el 5% del costo total, respectivamente.</t>
  </si>
  <si>
    <t>De acuerdo con el comportamiento histórico del sistema productivo, se efectuó un análisis de sensibilidad del margen de utilidad obtenido en la producción de AGUACATE HASS ANTIOQUIA URRAO, frente a diferentes escenarios de variación de precios de venta en finca y rendimientos probables (kg/ha).</t>
  </si>
  <si>
    <t>Con un precio ponderado de COP $ 3.268/kg y con un rendimiento por hectárea de 187.500 kg por ciclo; el margen de utilidad obtenido en la producción de 0 es del 29%.</t>
  </si>
  <si>
    <t>El precio mínimo ponderado para cubrir los costos de producción, con un rendimiento de 187.500 kg para todo el ciclo de producción, es COP $ 2.316/kg.</t>
  </si>
  <si>
    <t>El rendimiento mínimo por ha/ciclo para cubrir los costos de producción, con un precio ponderado de COP $ 3.268, es de 138.580 kg/ha para todo el ciclo.</t>
  </si>
  <si>
    <t>El siguiente cuadro presenta diferentes escenarios de rentabilidad para el sistema productivo de AGUACATE HASS ANTIOQUIA URRAO,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</si>
</sst>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DAA54F82-B969-D52D-2D66-7100D4ACC69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69560A19-4E8D-A7CB-50C4-04FFCF4D60D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730EB19D-4B2F-0E64-026C-57A3D24A280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663C3340-EA47-87D4-6D91-3527C6681352}"/>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7F508474-B4F0-EAF0-2F69-377FB8B9C02D}"/>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804F93EA-CD84-9AD4-1613-2770481CD4A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22A7AC90-1E82-C185-E771-0BA8129C3EA5}"/>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FD592499-6774-3D48-206A-363D01A43EA9}"/>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4B021A66-B513-1A13-A015-2A1A2F0C065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C2478F7B-0762-8590-E96C-3C91AF1B874C}"/>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customWidth="1"/>
    <col min="5" max="7" width="10.81640625" style="19" customWidth="1"/>
    <col min="8" max="8" width="12.6328125" style="27" customWidth="1"/>
    <col min="9" max="9" width="10.6328125" style="19" customWidth="1"/>
    <col min="10" max="10" width="10.81640625" style="27" customWidth="1"/>
    <col min="11" max="17" width="10.81640625" style="19" customWidth="1"/>
    <col min="18"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1256.46</v>
      </c>
      <c r="C7" s="22">
        <v>7573.17</v>
      </c>
      <c r="D7" s="22">
        <v>6897.81</v>
      </c>
      <c r="E7" s="22">
        <v>7516.34</v>
      </c>
      <c r="F7" s="22">
        <v>7872.6</v>
      </c>
      <c r="G7" s="22">
        <v>8091.16</v>
      </c>
      <c r="H7" s="22">
        <v>9135.8799999999992</v>
      </c>
      <c r="I7" s="22">
        <v>9520.5499999999993</v>
      </c>
      <c r="J7" s="22">
        <v>9520.5499999999993</v>
      </c>
      <c r="K7" s="22">
        <v>9520.5499999999993</v>
      </c>
      <c r="L7" s="22">
        <v>9520.5499999999993</v>
      </c>
      <c r="M7" s="22">
        <v>9520.5499999999993</v>
      </c>
      <c r="N7" s="22">
        <v>9520.5499999999993</v>
      </c>
      <c r="O7" s="22">
        <v>9135.8799999999992</v>
      </c>
      <c r="P7" s="22">
        <v>8366.5499999999993</v>
      </c>
      <c r="Q7" s="22">
        <v>7981.88</v>
      </c>
      <c r="R7" s="22">
        <v>0</v>
      </c>
      <c r="S7" s="22">
        <v>0</v>
      </c>
      <c r="T7" s="22">
        <v>0</v>
      </c>
      <c r="U7" s="22">
        <v>0</v>
      </c>
      <c r="V7" s="22">
        <v>0</v>
      </c>
      <c r="W7" s="22">
        <v>0</v>
      </c>
      <c r="X7" s="22">
        <v>0</v>
      </c>
      <c r="Y7" s="22">
        <v>0</v>
      </c>
      <c r="Z7" s="22">
        <v>0</v>
      </c>
      <c r="AA7" s="22">
        <v>0</v>
      </c>
      <c r="AB7" s="22">
        <v>0</v>
      </c>
      <c r="AC7" s="22">
        <v>0</v>
      </c>
      <c r="AD7" s="22">
        <v>0</v>
      </c>
      <c r="AE7" s="22">
        <v>0</v>
      </c>
      <c r="AF7" s="22">
        <v>0</v>
      </c>
      <c r="AG7" s="22">
        <v>130951.06</v>
      </c>
      <c r="AH7" s="23">
        <v>0.30150734601372498</v>
      </c>
    </row>
    <row r="8" spans="1:34" x14ac:dyDescent="0.3">
      <c r="A8" s="5" t="s">
        <v>101</v>
      </c>
      <c r="B8" s="22">
        <v>5403.55</v>
      </c>
      <c r="C8" s="22">
        <v>3849.47</v>
      </c>
      <c r="D8" s="22">
        <v>10573.79</v>
      </c>
      <c r="E8" s="22">
        <v>15499.46</v>
      </c>
      <c r="F8" s="22">
        <v>19689.48</v>
      </c>
      <c r="G8" s="22">
        <v>22577.68</v>
      </c>
      <c r="H8" s="22">
        <v>22577.68</v>
      </c>
      <c r="I8" s="22">
        <v>22577.68</v>
      </c>
      <c r="J8" s="22">
        <v>22577.68</v>
      </c>
      <c r="K8" s="22">
        <v>22577.68</v>
      </c>
      <c r="L8" s="22">
        <v>22577.68</v>
      </c>
      <c r="M8" s="22">
        <v>22577.68</v>
      </c>
      <c r="N8" s="22">
        <v>22577.68</v>
      </c>
      <c r="O8" s="22">
        <v>22577.68</v>
      </c>
      <c r="P8" s="22">
        <v>22577.68</v>
      </c>
      <c r="Q8" s="22">
        <v>22577.68</v>
      </c>
      <c r="R8" s="22">
        <v>0</v>
      </c>
      <c r="S8" s="22">
        <v>0</v>
      </c>
      <c r="T8" s="22">
        <v>0</v>
      </c>
      <c r="U8" s="22">
        <v>0</v>
      </c>
      <c r="V8" s="22">
        <v>0</v>
      </c>
      <c r="W8" s="22">
        <v>0</v>
      </c>
      <c r="X8" s="22">
        <v>0</v>
      </c>
      <c r="Y8" s="22">
        <v>0</v>
      </c>
      <c r="Z8" s="22">
        <v>0</v>
      </c>
      <c r="AA8" s="22">
        <v>0</v>
      </c>
      <c r="AB8" s="22">
        <v>0</v>
      </c>
      <c r="AC8" s="22">
        <v>0</v>
      </c>
      <c r="AD8" s="22">
        <v>0</v>
      </c>
      <c r="AE8" s="22">
        <v>0</v>
      </c>
      <c r="AF8" s="22">
        <v>0</v>
      </c>
      <c r="AG8" s="22">
        <v>303370.21999999997</v>
      </c>
      <c r="AH8" s="23">
        <v>0.69849265398627491</v>
      </c>
    </row>
    <row r="9" spans="1:34" x14ac:dyDescent="0.3">
      <c r="A9" s="9" t="s">
        <v>100</v>
      </c>
      <c r="B9" s="22">
        <v>6660.01</v>
      </c>
      <c r="C9" s="22">
        <v>11422.64</v>
      </c>
      <c r="D9" s="22">
        <v>17471.599999999999</v>
      </c>
      <c r="E9" s="22">
        <v>23015.81</v>
      </c>
      <c r="F9" s="22">
        <v>27562.080000000002</v>
      </c>
      <c r="G9" s="22">
        <v>30668.84</v>
      </c>
      <c r="H9" s="22">
        <v>31713.56</v>
      </c>
      <c r="I9" s="22">
        <v>32098.23</v>
      </c>
      <c r="J9" s="22">
        <v>32098.23</v>
      </c>
      <c r="K9" s="22">
        <v>32098.23</v>
      </c>
      <c r="L9" s="22">
        <v>32098.23</v>
      </c>
      <c r="M9" s="22">
        <v>32098.23</v>
      </c>
      <c r="N9" s="22">
        <v>32098.23</v>
      </c>
      <c r="O9" s="22">
        <v>31713.56</v>
      </c>
      <c r="P9" s="22">
        <v>30944.23</v>
      </c>
      <c r="Q9" s="22">
        <v>30559.56</v>
      </c>
      <c r="R9" s="22">
        <v>0</v>
      </c>
      <c r="S9" s="22">
        <v>0</v>
      </c>
      <c r="T9" s="22">
        <v>0</v>
      </c>
      <c r="U9" s="22">
        <v>0</v>
      </c>
      <c r="V9" s="22">
        <v>0</v>
      </c>
      <c r="W9" s="22">
        <v>0</v>
      </c>
      <c r="X9" s="22">
        <v>0</v>
      </c>
      <c r="Y9" s="22">
        <v>0</v>
      </c>
      <c r="Z9" s="22">
        <v>0</v>
      </c>
      <c r="AA9" s="22">
        <v>0</v>
      </c>
      <c r="AB9" s="22">
        <v>0</v>
      </c>
      <c r="AC9" s="22">
        <v>0</v>
      </c>
      <c r="AD9" s="22">
        <v>0</v>
      </c>
      <c r="AE9" s="22">
        <v>0</v>
      </c>
      <c r="AF9" s="22">
        <v>0</v>
      </c>
      <c r="AG9" s="22">
        <v>434321.28</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0</v>
      </c>
      <c r="D11" s="24">
        <v>1350</v>
      </c>
      <c r="E11" s="24">
        <v>3600</v>
      </c>
      <c r="F11" s="24">
        <v>7200</v>
      </c>
      <c r="G11" s="24">
        <v>10800</v>
      </c>
      <c r="H11" s="24">
        <v>14400</v>
      </c>
      <c r="I11" s="24">
        <v>16200</v>
      </c>
      <c r="J11" s="24">
        <v>16200</v>
      </c>
      <c r="K11" s="24">
        <v>16200</v>
      </c>
      <c r="L11" s="24">
        <v>16200</v>
      </c>
      <c r="M11" s="24">
        <v>16200</v>
      </c>
      <c r="N11" s="24">
        <v>16200</v>
      </c>
      <c r="O11" s="24">
        <v>14400</v>
      </c>
      <c r="P11" s="24">
        <v>10800</v>
      </c>
      <c r="Q11" s="24">
        <v>9000</v>
      </c>
      <c r="R11" s="24">
        <v>0</v>
      </c>
      <c r="S11" s="24">
        <v>0</v>
      </c>
      <c r="T11" s="24">
        <v>0</v>
      </c>
      <c r="U11" s="24">
        <v>0</v>
      </c>
      <c r="V11" s="24">
        <v>0</v>
      </c>
      <c r="W11" s="24">
        <v>0</v>
      </c>
      <c r="X11" s="24">
        <v>0</v>
      </c>
      <c r="Y11" s="24">
        <v>0</v>
      </c>
      <c r="Z11" s="24">
        <v>0</v>
      </c>
      <c r="AA11" s="24">
        <v>0</v>
      </c>
      <c r="AB11" s="24">
        <v>0</v>
      </c>
      <c r="AC11" s="24">
        <v>0</v>
      </c>
      <c r="AD11" s="24">
        <v>0</v>
      </c>
      <c r="AE11" s="24">
        <v>0</v>
      </c>
      <c r="AF11" s="24">
        <v>0</v>
      </c>
      <c r="AG11" s="24">
        <v>168750</v>
      </c>
      <c r="AH11" s="28"/>
    </row>
    <row r="12" spans="1:34" x14ac:dyDescent="0.3">
      <c r="A12" s="5" t="s">
        <v>19</v>
      </c>
      <c r="B12" s="24"/>
      <c r="C12" s="24">
        <v>0</v>
      </c>
      <c r="D12" s="24">
        <v>150</v>
      </c>
      <c r="E12" s="24">
        <v>400</v>
      </c>
      <c r="F12" s="24">
        <v>800</v>
      </c>
      <c r="G12" s="24">
        <v>1200</v>
      </c>
      <c r="H12" s="24">
        <v>1600</v>
      </c>
      <c r="I12" s="24">
        <v>1800</v>
      </c>
      <c r="J12" s="24">
        <v>1800</v>
      </c>
      <c r="K12" s="24">
        <v>1800</v>
      </c>
      <c r="L12" s="24">
        <v>1800</v>
      </c>
      <c r="M12" s="24">
        <v>1800</v>
      </c>
      <c r="N12" s="24">
        <v>1800</v>
      </c>
      <c r="O12" s="24">
        <v>1600</v>
      </c>
      <c r="P12" s="24">
        <v>1200</v>
      </c>
      <c r="Q12" s="24">
        <v>1000</v>
      </c>
      <c r="R12" s="24">
        <v>0</v>
      </c>
      <c r="S12" s="24">
        <v>0</v>
      </c>
      <c r="T12" s="24">
        <v>0</v>
      </c>
      <c r="U12" s="24">
        <v>0</v>
      </c>
      <c r="V12" s="24">
        <v>0</v>
      </c>
      <c r="W12" s="24">
        <v>0</v>
      </c>
      <c r="X12" s="24">
        <v>0</v>
      </c>
      <c r="Y12" s="24">
        <v>0</v>
      </c>
      <c r="Z12" s="24">
        <v>0</v>
      </c>
      <c r="AA12" s="24">
        <v>0</v>
      </c>
      <c r="AB12" s="24">
        <v>0</v>
      </c>
      <c r="AC12" s="24">
        <v>0</v>
      </c>
      <c r="AD12" s="24">
        <v>0</v>
      </c>
      <c r="AE12" s="24">
        <v>0</v>
      </c>
      <c r="AF12" s="24">
        <v>0</v>
      </c>
      <c r="AG12" s="24">
        <v>18750</v>
      </c>
      <c r="AH12" s="28"/>
    </row>
    <row r="13" spans="1:34" hidden="1" x14ac:dyDescent="0.3">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0</v>
      </c>
      <c r="D15" s="25">
        <v>3.46</v>
      </c>
      <c r="E15" s="25">
        <v>3.46</v>
      </c>
      <c r="F15" s="25">
        <v>3.46</v>
      </c>
      <c r="G15" s="25">
        <v>3.46</v>
      </c>
      <c r="H15" s="25">
        <v>3.46</v>
      </c>
      <c r="I15" s="25">
        <v>3.46</v>
      </c>
      <c r="J15" s="25">
        <v>3.46</v>
      </c>
      <c r="K15" s="25">
        <v>3.46</v>
      </c>
      <c r="L15" s="25">
        <v>3.46</v>
      </c>
      <c r="M15" s="25">
        <v>3.46</v>
      </c>
      <c r="N15" s="25">
        <v>3.46</v>
      </c>
      <c r="O15" s="25">
        <v>3.46</v>
      </c>
      <c r="P15" s="25">
        <v>3.46</v>
      </c>
      <c r="Q15" s="25">
        <v>3.46</v>
      </c>
      <c r="R15" s="25">
        <v>0</v>
      </c>
      <c r="S15" s="25">
        <v>0</v>
      </c>
      <c r="T15" s="25">
        <v>0</v>
      </c>
      <c r="U15" s="25">
        <v>0</v>
      </c>
      <c r="V15" s="25">
        <v>0</v>
      </c>
      <c r="W15" s="25">
        <v>0</v>
      </c>
      <c r="X15" s="25">
        <v>0</v>
      </c>
      <c r="Y15" s="25">
        <v>0</v>
      </c>
      <c r="Z15" s="25">
        <v>0</v>
      </c>
      <c r="AA15" s="25">
        <v>0</v>
      </c>
      <c r="AB15" s="25">
        <v>0</v>
      </c>
      <c r="AC15" s="25">
        <v>0</v>
      </c>
      <c r="AD15" s="25">
        <v>0</v>
      </c>
      <c r="AE15" s="25">
        <v>0</v>
      </c>
      <c r="AF15" s="25">
        <v>0</v>
      </c>
      <c r="AG15" s="25">
        <v>3.46</v>
      </c>
      <c r="AH15" s="28"/>
    </row>
    <row r="16" spans="1:34" x14ac:dyDescent="0.3">
      <c r="A16" s="5" t="s">
        <v>15</v>
      </c>
      <c r="B16" s="25"/>
      <c r="C16" s="25">
        <v>0</v>
      </c>
      <c r="D16" s="25">
        <v>1.538</v>
      </c>
      <c r="E16" s="25">
        <v>1.538</v>
      </c>
      <c r="F16" s="25">
        <v>1.538</v>
      </c>
      <c r="G16" s="25">
        <v>1.538</v>
      </c>
      <c r="H16" s="25">
        <v>1.538</v>
      </c>
      <c r="I16" s="25">
        <v>1.538</v>
      </c>
      <c r="J16" s="25">
        <v>1.538</v>
      </c>
      <c r="K16" s="25">
        <v>1.538</v>
      </c>
      <c r="L16" s="25">
        <v>1.538</v>
      </c>
      <c r="M16" s="25">
        <v>1.538</v>
      </c>
      <c r="N16" s="25">
        <v>1.538</v>
      </c>
      <c r="O16" s="25">
        <v>1.538</v>
      </c>
      <c r="P16" s="25">
        <v>1.538</v>
      </c>
      <c r="Q16" s="25">
        <v>1.538</v>
      </c>
      <c r="R16" s="25">
        <v>0</v>
      </c>
      <c r="S16" s="25">
        <v>0</v>
      </c>
      <c r="T16" s="25">
        <v>0</v>
      </c>
      <c r="U16" s="25">
        <v>0</v>
      </c>
      <c r="V16" s="25">
        <v>0</v>
      </c>
      <c r="W16" s="25">
        <v>0</v>
      </c>
      <c r="X16" s="25">
        <v>0</v>
      </c>
      <c r="Y16" s="25">
        <v>0</v>
      </c>
      <c r="Z16" s="25">
        <v>0</v>
      </c>
      <c r="AA16" s="25">
        <v>0</v>
      </c>
      <c r="AB16" s="25">
        <v>0</v>
      </c>
      <c r="AC16" s="25">
        <v>0</v>
      </c>
      <c r="AD16" s="25">
        <v>0</v>
      </c>
      <c r="AE16" s="25">
        <v>0</v>
      </c>
      <c r="AF16" s="25">
        <v>0</v>
      </c>
      <c r="AG16" s="25">
        <v>1.538</v>
      </c>
      <c r="AH16" s="28"/>
    </row>
    <row r="17" spans="1:34" hidden="1" x14ac:dyDescent="0.3">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0</v>
      </c>
      <c r="D19" s="22">
        <v>4901.7</v>
      </c>
      <c r="E19" s="22">
        <v>13071.2</v>
      </c>
      <c r="F19" s="22">
        <v>26142.400000000001</v>
      </c>
      <c r="G19" s="22">
        <v>39213.599999999999</v>
      </c>
      <c r="H19" s="22">
        <v>52284.800000000003</v>
      </c>
      <c r="I19" s="22">
        <v>58820.4</v>
      </c>
      <c r="J19" s="22">
        <v>58820.4</v>
      </c>
      <c r="K19" s="22">
        <v>58820.4</v>
      </c>
      <c r="L19" s="22">
        <v>58820.4</v>
      </c>
      <c r="M19" s="22">
        <v>58820.4</v>
      </c>
      <c r="N19" s="22">
        <v>58820.4</v>
      </c>
      <c r="O19" s="22">
        <v>52284.800000000003</v>
      </c>
      <c r="P19" s="22">
        <v>39213.599999999999</v>
      </c>
      <c r="Q19" s="22">
        <v>32678</v>
      </c>
      <c r="R19" s="22">
        <v>0</v>
      </c>
      <c r="S19" s="22">
        <v>0</v>
      </c>
      <c r="T19" s="22">
        <v>0</v>
      </c>
      <c r="U19" s="22">
        <v>0</v>
      </c>
      <c r="V19" s="22">
        <v>0</v>
      </c>
      <c r="W19" s="22">
        <v>0</v>
      </c>
      <c r="X19" s="22">
        <v>0</v>
      </c>
      <c r="Y19" s="22">
        <v>0</v>
      </c>
      <c r="Z19" s="22">
        <v>0</v>
      </c>
      <c r="AA19" s="22">
        <v>0</v>
      </c>
      <c r="AB19" s="22">
        <v>0</v>
      </c>
      <c r="AC19" s="22">
        <v>0</v>
      </c>
      <c r="AD19" s="22">
        <v>0</v>
      </c>
      <c r="AE19" s="22">
        <v>0</v>
      </c>
      <c r="AF19" s="22">
        <v>0</v>
      </c>
      <c r="AG19" s="22">
        <v>612712.5</v>
      </c>
      <c r="AH19" s="28"/>
    </row>
    <row r="20" spans="1:34" x14ac:dyDescent="0.3">
      <c r="A20" s="3" t="s">
        <v>11</v>
      </c>
      <c r="B20" s="26">
        <v>-6660.01</v>
      </c>
      <c r="C20" s="26">
        <v>-11422.64</v>
      </c>
      <c r="D20" s="26">
        <v>-12569.9</v>
      </c>
      <c r="E20" s="26">
        <v>-9944.61</v>
      </c>
      <c r="F20" s="26">
        <v>-1419.68</v>
      </c>
      <c r="G20" s="26">
        <v>8544.76</v>
      </c>
      <c r="H20" s="26">
        <v>20571.240000000002</v>
      </c>
      <c r="I20" s="26">
        <v>26722.17</v>
      </c>
      <c r="J20" s="26">
        <v>26722.17</v>
      </c>
      <c r="K20" s="26">
        <v>26722.17</v>
      </c>
      <c r="L20" s="26">
        <v>26722.17</v>
      </c>
      <c r="M20" s="26">
        <v>26722.17</v>
      </c>
      <c r="N20" s="26">
        <v>26722.17</v>
      </c>
      <c r="O20" s="26">
        <v>20571.240000000002</v>
      </c>
      <c r="P20" s="26">
        <v>8269.3700000000008</v>
      </c>
      <c r="Q20" s="26">
        <v>2118.44</v>
      </c>
      <c r="R20" s="26">
        <v>0</v>
      </c>
      <c r="S20" s="26">
        <v>0</v>
      </c>
      <c r="T20" s="26">
        <v>0</v>
      </c>
      <c r="U20" s="26">
        <v>0</v>
      </c>
      <c r="V20" s="26">
        <v>0</v>
      </c>
      <c r="W20" s="26">
        <v>0</v>
      </c>
      <c r="X20" s="26">
        <v>0</v>
      </c>
      <c r="Y20" s="26">
        <v>0</v>
      </c>
      <c r="Z20" s="26">
        <v>0</v>
      </c>
      <c r="AA20" s="26">
        <v>0</v>
      </c>
      <c r="AB20" s="26">
        <v>0</v>
      </c>
      <c r="AC20" s="26">
        <v>0</v>
      </c>
      <c r="AD20" s="26">
        <v>0</v>
      </c>
      <c r="AE20" s="26">
        <v>0</v>
      </c>
      <c r="AF20" s="26">
        <v>0</v>
      </c>
      <c r="AG20" s="26">
        <v>178391.22</v>
      </c>
      <c r="AH20" s="31"/>
    </row>
    <row r="21" spans="1:34" x14ac:dyDescent="0.3">
      <c r="J21" s="19"/>
      <c r="AG21" s="88">
        <v>0.41073562087948168</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5771.25</v>
      </c>
      <c r="D121" s="70">
        <v>4508.57</v>
      </c>
      <c r="E121" s="70">
        <v>4912.8599999999997</v>
      </c>
      <c r="F121" s="70">
        <v>5145.71</v>
      </c>
      <c r="G121" s="70">
        <v>5288.57</v>
      </c>
      <c r="H121" s="95">
        <v>5971.43</v>
      </c>
      <c r="I121" s="70">
        <v>6222.86</v>
      </c>
      <c r="J121" s="70">
        <v>6222.86</v>
      </c>
      <c r="K121" s="70">
        <v>6222.86</v>
      </c>
      <c r="L121" s="70">
        <v>6222.86</v>
      </c>
      <c r="M121" s="70">
        <v>6222.86</v>
      </c>
      <c r="N121" s="70">
        <v>6222.86</v>
      </c>
      <c r="O121" s="70">
        <v>5971.43</v>
      </c>
      <c r="P121" s="70">
        <v>5468.57</v>
      </c>
      <c r="Q121" s="70">
        <v>5217.1400000000003</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85592.68</v>
      </c>
      <c r="AH121" s="71">
        <v>0.24822302044938968</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6518</v>
      </c>
      <c r="D122" s="70">
        <v>8022</v>
      </c>
      <c r="E122" s="70">
        <v>13349</v>
      </c>
      <c r="F122" s="70">
        <v>16895</v>
      </c>
      <c r="G122" s="70">
        <v>19495</v>
      </c>
      <c r="H122" s="95">
        <v>19495</v>
      </c>
      <c r="I122" s="70">
        <v>19495</v>
      </c>
      <c r="J122" s="70">
        <v>19495</v>
      </c>
      <c r="K122" s="70">
        <v>19495</v>
      </c>
      <c r="L122" s="70">
        <v>19495</v>
      </c>
      <c r="M122" s="70">
        <v>19495</v>
      </c>
      <c r="N122" s="70">
        <v>19495</v>
      </c>
      <c r="O122" s="70">
        <v>19495</v>
      </c>
      <c r="P122" s="70">
        <v>19495</v>
      </c>
      <c r="Q122" s="70">
        <v>19495</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259229</v>
      </c>
      <c r="AH122" s="71">
        <v>0.75177697955061051</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12289.25</v>
      </c>
      <c r="D123" s="70">
        <v>12530.57</v>
      </c>
      <c r="E123" s="70">
        <v>18261.86</v>
      </c>
      <c r="F123" s="70">
        <v>22040.71</v>
      </c>
      <c r="G123" s="70">
        <v>24783.57</v>
      </c>
      <c r="H123" s="95">
        <v>25466.43</v>
      </c>
      <c r="I123" s="70">
        <v>25717.86</v>
      </c>
      <c r="J123" s="70">
        <v>25717.86</v>
      </c>
      <c r="K123" s="70">
        <v>25717.86</v>
      </c>
      <c r="L123" s="70">
        <v>25717.86</v>
      </c>
      <c r="M123" s="70">
        <v>25717.86</v>
      </c>
      <c r="N123" s="70">
        <v>25717.86</v>
      </c>
      <c r="O123" s="70">
        <v>25466.43</v>
      </c>
      <c r="P123" s="70">
        <v>24963.57</v>
      </c>
      <c r="Q123" s="70">
        <v>24712.14</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344821.68</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0</v>
      </c>
      <c r="D125" s="73">
        <v>1350</v>
      </c>
      <c r="E125" s="73">
        <v>3600</v>
      </c>
      <c r="F125" s="73">
        <v>7200</v>
      </c>
      <c r="G125" s="73">
        <v>16200</v>
      </c>
      <c r="H125" s="96">
        <v>16200</v>
      </c>
      <c r="I125" s="73">
        <v>16200</v>
      </c>
      <c r="J125" s="73">
        <v>16200</v>
      </c>
      <c r="K125" s="73">
        <v>16200</v>
      </c>
      <c r="L125" s="73">
        <v>16200</v>
      </c>
      <c r="M125" s="73">
        <v>16200</v>
      </c>
      <c r="N125" s="73">
        <v>16200</v>
      </c>
      <c r="O125" s="73">
        <v>14400</v>
      </c>
      <c r="P125" s="73">
        <v>10800</v>
      </c>
      <c r="Q125" s="73">
        <v>9000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175950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0</v>
      </c>
      <c r="D126" s="73">
        <v>150</v>
      </c>
      <c r="E126" s="73">
        <v>400</v>
      </c>
      <c r="F126" s="73">
        <v>800</v>
      </c>
      <c r="G126" s="73">
        <v>1800</v>
      </c>
      <c r="H126" s="73">
        <v>1800</v>
      </c>
      <c r="I126" s="73">
        <v>1800</v>
      </c>
      <c r="J126" s="73">
        <v>1800</v>
      </c>
      <c r="K126" s="73">
        <v>1800</v>
      </c>
      <c r="L126" s="73">
        <v>1800</v>
      </c>
      <c r="M126" s="73">
        <v>1800</v>
      </c>
      <c r="N126" s="73">
        <v>1800</v>
      </c>
      <c r="O126" s="73">
        <v>1600</v>
      </c>
      <c r="P126" s="73">
        <v>1200</v>
      </c>
      <c r="Q126" s="73">
        <v>1000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19550</v>
      </c>
      <c r="AH126" s="63"/>
    </row>
    <row r="127" spans="1:62" s="21" customFormat="1" x14ac:dyDescent="0.3">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4.5</v>
      </c>
      <c r="D129" s="74">
        <v>4.5</v>
      </c>
      <c r="E129" s="74">
        <v>4.5</v>
      </c>
      <c r="F129" s="74">
        <v>4.5</v>
      </c>
      <c r="G129" s="74">
        <v>4.5</v>
      </c>
      <c r="H129" s="97">
        <v>4.5</v>
      </c>
      <c r="I129" s="74">
        <v>4.5</v>
      </c>
      <c r="J129" s="74">
        <v>4.5</v>
      </c>
      <c r="K129" s="74">
        <v>4.5</v>
      </c>
      <c r="L129" s="74">
        <v>4.5</v>
      </c>
      <c r="M129" s="74">
        <v>4.5</v>
      </c>
      <c r="N129" s="74">
        <v>4.5</v>
      </c>
      <c r="O129" s="74">
        <v>4.5</v>
      </c>
      <c r="P129" s="74">
        <v>4.5</v>
      </c>
      <c r="Q129" s="74">
        <v>4.5</v>
      </c>
      <c r="R129" s="74">
        <v>4.5</v>
      </c>
      <c r="S129" s="74">
        <v>4.5</v>
      </c>
      <c r="T129" s="74">
        <v>4.5</v>
      </c>
      <c r="U129" s="74">
        <v>4.5</v>
      </c>
      <c r="V129" s="74">
        <v>4.5</v>
      </c>
      <c r="W129" s="74">
        <v>4.5</v>
      </c>
      <c r="X129" s="74">
        <v>4.5</v>
      </c>
      <c r="Y129" s="74">
        <v>4.5</v>
      </c>
      <c r="Z129" s="74">
        <v>4.5</v>
      </c>
      <c r="AA129" s="74">
        <v>4.5</v>
      </c>
      <c r="AB129" s="74">
        <v>4.5</v>
      </c>
      <c r="AC129" s="74">
        <v>4.5</v>
      </c>
      <c r="AD129" s="74">
        <v>4.5</v>
      </c>
      <c r="AE129" s="74">
        <v>4.5</v>
      </c>
      <c r="AF129" s="74">
        <v>4.5</v>
      </c>
      <c r="AG129" s="74">
        <v>4.5</v>
      </c>
      <c r="AH129" s="63"/>
    </row>
    <row r="130" spans="1:40" s="21" customFormat="1" x14ac:dyDescent="0.3">
      <c r="A130" s="68" t="s">
        <v>15</v>
      </c>
      <c r="B130" s="74"/>
      <c r="C130" s="74">
        <v>2</v>
      </c>
      <c r="D130" s="74">
        <v>2</v>
      </c>
      <c r="E130" s="74">
        <v>2</v>
      </c>
      <c r="F130" s="74">
        <v>2</v>
      </c>
      <c r="G130" s="74">
        <v>2</v>
      </c>
      <c r="H130" s="74">
        <v>2</v>
      </c>
      <c r="I130" s="74">
        <v>2</v>
      </c>
      <c r="J130" s="74">
        <v>2</v>
      </c>
      <c r="K130" s="74">
        <v>2</v>
      </c>
      <c r="L130" s="74">
        <v>2</v>
      </c>
      <c r="M130" s="74">
        <v>2</v>
      </c>
      <c r="N130" s="74">
        <v>2</v>
      </c>
      <c r="O130" s="74">
        <v>2</v>
      </c>
      <c r="P130" s="74">
        <v>2</v>
      </c>
      <c r="Q130" s="74">
        <v>2</v>
      </c>
      <c r="R130" s="74">
        <v>2</v>
      </c>
      <c r="S130" s="74">
        <v>2</v>
      </c>
      <c r="T130" s="74">
        <v>2</v>
      </c>
      <c r="U130" s="74">
        <v>2</v>
      </c>
      <c r="V130" s="74">
        <v>2</v>
      </c>
      <c r="W130" s="74">
        <v>2</v>
      </c>
      <c r="X130" s="74">
        <v>2</v>
      </c>
      <c r="Y130" s="74">
        <v>2</v>
      </c>
      <c r="Z130" s="74">
        <v>2</v>
      </c>
      <c r="AA130" s="74">
        <v>2</v>
      </c>
      <c r="AB130" s="74">
        <v>2</v>
      </c>
      <c r="AC130" s="74">
        <v>2</v>
      </c>
      <c r="AD130" s="74">
        <v>2</v>
      </c>
      <c r="AE130" s="74">
        <v>2</v>
      </c>
      <c r="AF130" s="74">
        <v>2</v>
      </c>
      <c r="AG130" s="74">
        <v>2</v>
      </c>
      <c r="AH130" s="63"/>
    </row>
    <row r="131" spans="1:40" s="21" customFormat="1" x14ac:dyDescent="0.3">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0</v>
      </c>
      <c r="D133" s="70">
        <v>6375</v>
      </c>
      <c r="E133" s="70">
        <v>17000</v>
      </c>
      <c r="F133" s="70">
        <v>34000</v>
      </c>
      <c r="G133" s="70">
        <v>51000</v>
      </c>
      <c r="H133" s="95">
        <v>68000</v>
      </c>
      <c r="I133" s="70">
        <v>76500</v>
      </c>
      <c r="J133" s="70">
        <v>76500</v>
      </c>
      <c r="K133" s="70">
        <v>76500</v>
      </c>
      <c r="L133" s="70">
        <v>76500</v>
      </c>
      <c r="M133" s="70">
        <v>76500</v>
      </c>
      <c r="N133" s="70">
        <v>76500</v>
      </c>
      <c r="O133" s="70">
        <v>68000</v>
      </c>
      <c r="P133" s="70">
        <v>51000</v>
      </c>
      <c r="Q133" s="70">
        <v>42500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796875</v>
      </c>
      <c r="AH133" s="63"/>
    </row>
    <row r="134" spans="1:40" s="21" customFormat="1" x14ac:dyDescent="0.3">
      <c r="A134" s="66" t="s">
        <v>11</v>
      </c>
      <c r="B134" s="70"/>
      <c r="C134" s="70">
        <v>-12289.25</v>
      </c>
      <c r="D134" s="70">
        <v>-6155.57</v>
      </c>
      <c r="E134" s="70">
        <v>-1261.8599999999999</v>
      </c>
      <c r="F134" s="70">
        <v>11959.29</v>
      </c>
      <c r="G134" s="70">
        <v>26216.43</v>
      </c>
      <c r="H134" s="95">
        <v>42533.57</v>
      </c>
      <c r="I134" s="70">
        <v>50782.14</v>
      </c>
      <c r="J134" s="70">
        <v>50782.14</v>
      </c>
      <c r="K134" s="70">
        <v>50782.14</v>
      </c>
      <c r="L134" s="70">
        <v>50782.14</v>
      </c>
      <c r="M134" s="70">
        <v>50782.14</v>
      </c>
      <c r="N134" s="70">
        <v>50782.14</v>
      </c>
      <c r="O134" s="70">
        <v>42533.57</v>
      </c>
      <c r="P134" s="70">
        <v>26036.43</v>
      </c>
      <c r="Q134" s="70">
        <v>17787.86</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452053.32</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11430000</v>
      </c>
      <c r="J5" t="s">
        <v>4</v>
      </c>
      <c r="K5" s="1">
        <v>540000</v>
      </c>
      <c r="S5" s="120"/>
      <c r="T5" s="120"/>
      <c r="U5" s="120"/>
      <c r="V5" s="120"/>
      <c r="W5" s="120"/>
      <c r="X5" s="120"/>
      <c r="Y5" s="120"/>
      <c r="Z5" s="120"/>
    </row>
    <row r="6" spans="1:27" x14ac:dyDescent="0.35">
      <c r="A6" t="s">
        <v>8</v>
      </c>
      <c r="B6" s="1">
        <v>14670000</v>
      </c>
      <c r="J6" t="s">
        <v>8</v>
      </c>
      <c r="K6" s="1">
        <v>13008000</v>
      </c>
      <c r="S6" s="120"/>
      <c r="T6" s="120"/>
      <c r="U6" s="120"/>
      <c r="V6" s="120"/>
      <c r="W6" s="120"/>
      <c r="X6" s="120"/>
      <c r="Y6" s="120"/>
      <c r="Z6" s="120"/>
      <c r="AA6" s="18"/>
    </row>
    <row r="7" spans="1:27" x14ac:dyDescent="0.35">
      <c r="A7" t="s">
        <v>9</v>
      </c>
      <c r="B7" s="1">
        <v>28881428.571428567</v>
      </c>
      <c r="J7" t="s">
        <v>9</v>
      </c>
      <c r="K7" s="1">
        <v>2500000</v>
      </c>
      <c r="S7" s="120"/>
      <c r="T7" s="120"/>
      <c r="U7" s="120"/>
      <c r="V7" s="120"/>
      <c r="W7" s="120"/>
      <c r="X7" s="120"/>
      <c r="Y7" s="120"/>
      <c r="Z7" s="120"/>
      <c r="AA7" s="18"/>
    </row>
    <row r="8" spans="1:27" x14ac:dyDescent="0.35">
      <c r="A8" t="s">
        <v>7</v>
      </c>
      <c r="B8" s="1">
        <v>22680000</v>
      </c>
      <c r="J8" t="s">
        <v>7</v>
      </c>
      <c r="K8" s="1">
        <v>239215000</v>
      </c>
      <c r="S8" s="120"/>
      <c r="T8" s="120"/>
      <c r="U8" s="120"/>
      <c r="V8" s="120"/>
      <c r="W8" s="120"/>
      <c r="X8" s="120"/>
      <c r="Y8" s="120"/>
      <c r="Z8" s="120"/>
    </row>
    <row r="9" spans="1:27" x14ac:dyDescent="0.35">
      <c r="A9" t="s">
        <v>3</v>
      </c>
      <c r="B9" s="1">
        <v>821250</v>
      </c>
      <c r="J9" t="s">
        <v>3</v>
      </c>
      <c r="K9" s="1">
        <v>3336000</v>
      </c>
      <c r="S9" s="120"/>
      <c r="T9" s="120"/>
      <c r="U9" s="120"/>
      <c r="V9" s="120"/>
      <c r="W9" s="120"/>
      <c r="X9" s="120"/>
      <c r="Y9" s="120"/>
      <c r="Z9" s="120"/>
    </row>
    <row r="10" spans="1:27" x14ac:dyDescent="0.35">
      <c r="A10" t="s">
        <v>6</v>
      </c>
      <c r="B10" s="1">
        <v>360000</v>
      </c>
      <c r="J10" t="s">
        <v>6</v>
      </c>
      <c r="K10" s="1">
        <v>630000</v>
      </c>
      <c r="S10" s="120"/>
      <c r="T10" s="120"/>
      <c r="U10" s="120"/>
      <c r="V10" s="120"/>
      <c r="W10" s="120"/>
      <c r="X10" s="120"/>
      <c r="Y10" s="120"/>
      <c r="Z10" s="120"/>
    </row>
    <row r="11" spans="1:27" x14ac:dyDescent="0.35">
      <c r="A11" t="s">
        <v>5</v>
      </c>
      <c r="B11" s="1">
        <v>6750000</v>
      </c>
      <c r="J11" t="s">
        <v>5</v>
      </c>
      <c r="K11" s="1">
        <v>0</v>
      </c>
      <c r="S11" s="120"/>
      <c r="T11" s="120"/>
      <c r="U11" s="120"/>
      <c r="V11" s="120"/>
      <c r="W11" s="120"/>
      <c r="X11" s="120"/>
      <c r="Y11" s="120"/>
      <c r="Z11" s="120"/>
    </row>
    <row r="12" spans="1:27" x14ac:dyDescent="0.35">
      <c r="A12" t="s">
        <v>59</v>
      </c>
      <c r="B12" s="1">
        <v>0</v>
      </c>
      <c r="J12" t="s">
        <v>59</v>
      </c>
      <c r="K12" s="1">
        <v>0</v>
      </c>
    </row>
    <row r="13" spans="1:27" x14ac:dyDescent="0.35">
      <c r="A13" t="s">
        <v>10</v>
      </c>
      <c r="B13" s="1">
        <v>0</v>
      </c>
      <c r="J13" t="s">
        <v>10</v>
      </c>
      <c r="K13" s="1">
        <v>0</v>
      </c>
    </row>
    <row r="14" spans="1:27" x14ac:dyDescent="0.35">
      <c r="A14" t="s">
        <v>63</v>
      </c>
      <c r="B14" s="1">
        <v>0</v>
      </c>
      <c r="J14" t="s">
        <v>63</v>
      </c>
      <c r="K14" s="1">
        <v>0</v>
      </c>
    </row>
    <row r="15" spans="1:27" x14ac:dyDescent="0.35">
      <c r="A15" s="12" t="s">
        <v>64</v>
      </c>
      <c r="B15" s="13">
        <v>85592678.571428567</v>
      </c>
      <c r="J15" s="12" t="s">
        <v>64</v>
      </c>
      <c r="K15" s="13">
        <v>259229000</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17487138</v>
      </c>
      <c r="J22" t="s">
        <v>4</v>
      </c>
      <c r="K22" s="1">
        <v>408600</v>
      </c>
      <c r="S22" s="120"/>
      <c r="T22" s="120"/>
      <c r="U22" s="120"/>
      <c r="V22" s="120"/>
      <c r="W22" s="120"/>
      <c r="X22" s="120"/>
      <c r="Y22" s="120"/>
      <c r="Z22" s="120"/>
    </row>
    <row r="23" spans="1:26" x14ac:dyDescent="0.35">
      <c r="A23" t="s">
        <v>8</v>
      </c>
      <c r="B23" s="1">
        <v>22444122</v>
      </c>
      <c r="J23" t="s">
        <v>8</v>
      </c>
      <c r="K23" s="1">
        <v>16479694</v>
      </c>
      <c r="S23" s="120"/>
      <c r="T23" s="120"/>
      <c r="U23" s="120"/>
      <c r="V23" s="120"/>
      <c r="W23" s="120"/>
      <c r="X23" s="120"/>
      <c r="Y23" s="120"/>
      <c r="Z23" s="120"/>
    </row>
    <row r="24" spans="1:26" ht="14.5" customHeight="1" x14ac:dyDescent="0.35">
      <c r="A24" t="s">
        <v>9</v>
      </c>
      <c r="B24" s="1">
        <v>44186624.571428567</v>
      </c>
      <c r="J24" t="s">
        <v>9</v>
      </c>
      <c r="K24" s="1">
        <v>4049425.2278376147</v>
      </c>
      <c r="S24" s="120"/>
      <c r="T24" s="120"/>
      <c r="U24" s="120"/>
      <c r="V24" s="120"/>
      <c r="W24" s="120"/>
      <c r="X24" s="120"/>
      <c r="Y24" s="120"/>
      <c r="Z24" s="120"/>
    </row>
    <row r="25" spans="1:26" x14ac:dyDescent="0.35">
      <c r="A25" t="s">
        <v>7</v>
      </c>
      <c r="B25" s="1">
        <v>34698888</v>
      </c>
      <c r="J25" t="s">
        <v>7</v>
      </c>
      <c r="K25" s="1">
        <v>276008477</v>
      </c>
      <c r="S25" s="120"/>
      <c r="T25" s="120"/>
      <c r="U25" s="120"/>
      <c r="V25" s="120"/>
      <c r="W25" s="120"/>
      <c r="X25" s="120"/>
      <c r="Y25" s="120"/>
      <c r="Z25" s="120"/>
    </row>
    <row r="26" spans="1:26" ht="14.5" customHeight="1" x14ac:dyDescent="0.35">
      <c r="A26" t="s">
        <v>3</v>
      </c>
      <c r="B26" s="1">
        <v>1256457.75</v>
      </c>
      <c r="J26" t="s">
        <v>3</v>
      </c>
      <c r="K26" s="1">
        <v>5403553.0240264991</v>
      </c>
      <c r="S26" s="120"/>
      <c r="T26" s="120"/>
      <c r="U26" s="120"/>
      <c r="V26" s="120"/>
      <c r="W26" s="120"/>
      <c r="X26" s="120"/>
      <c r="Y26" s="120"/>
      <c r="Z26" s="120"/>
    </row>
    <row r="27" spans="1:26" x14ac:dyDescent="0.35">
      <c r="A27" t="s">
        <v>6</v>
      </c>
      <c r="B27" s="1">
        <v>550776</v>
      </c>
      <c r="J27" t="s">
        <v>6</v>
      </c>
      <c r="K27" s="1">
        <v>1020474</v>
      </c>
      <c r="S27" s="120"/>
      <c r="T27" s="120"/>
      <c r="U27" s="120"/>
      <c r="V27" s="120"/>
      <c r="W27" s="120"/>
      <c r="X27" s="120"/>
      <c r="Y27" s="120"/>
      <c r="Z27" s="120"/>
    </row>
    <row r="28" spans="1:26" x14ac:dyDescent="0.35">
      <c r="A28" t="s">
        <v>5</v>
      </c>
      <c r="B28" s="1">
        <v>10327050</v>
      </c>
      <c r="J28" t="s">
        <v>5</v>
      </c>
      <c r="K28" s="1">
        <v>0</v>
      </c>
      <c r="S28" s="120"/>
      <c r="T28" s="120"/>
      <c r="U28" s="120"/>
      <c r="V28" s="120"/>
      <c r="W28" s="120"/>
      <c r="X28" s="120"/>
      <c r="Y28" s="120"/>
      <c r="Z28" s="120"/>
    </row>
    <row r="29" spans="1:26" x14ac:dyDescent="0.35">
      <c r="A29" t="s">
        <v>59</v>
      </c>
      <c r="B29" s="1">
        <v>0</v>
      </c>
      <c r="J29" t="s">
        <v>59</v>
      </c>
      <c r="K29" s="1">
        <v>0</v>
      </c>
    </row>
    <row r="30" spans="1:26" x14ac:dyDescent="0.35">
      <c r="A30" t="s">
        <v>10</v>
      </c>
      <c r="B30" s="1">
        <v>0</v>
      </c>
      <c r="J30" t="s">
        <v>10</v>
      </c>
      <c r="K30" s="1">
        <v>0</v>
      </c>
    </row>
    <row r="31" spans="1:26" x14ac:dyDescent="0.35">
      <c r="A31" t="s">
        <v>63</v>
      </c>
      <c r="B31" s="1">
        <v>0</v>
      </c>
      <c r="J31" t="s">
        <v>63</v>
      </c>
      <c r="K31" s="1">
        <v>0</v>
      </c>
    </row>
    <row r="32" spans="1:26" x14ac:dyDescent="0.35">
      <c r="A32" s="12" t="s">
        <v>64</v>
      </c>
      <c r="B32" s="13">
        <v>130951056.32142857</v>
      </c>
      <c r="J32" s="12" t="s">
        <v>64</v>
      </c>
      <c r="K32" s="13">
        <v>303370223.25186414</v>
      </c>
    </row>
    <row r="35" spans="1:15" x14ac:dyDescent="0.35">
      <c r="B35" t="s">
        <v>66</v>
      </c>
      <c r="C35" t="s">
        <v>67</v>
      </c>
      <c r="D35" t="s">
        <v>23</v>
      </c>
      <c r="H35" t="s">
        <v>67</v>
      </c>
      <c r="I35" t="s">
        <v>23</v>
      </c>
    </row>
    <row r="36" spans="1:15" x14ac:dyDescent="0.35">
      <c r="A36" t="s">
        <v>106</v>
      </c>
      <c r="B36" s="14">
        <v>344821678.57142854</v>
      </c>
      <c r="C36" s="14">
        <v>85592678.571428567</v>
      </c>
      <c r="D36" s="14">
        <v>259229000</v>
      </c>
      <c r="G36" t="s">
        <v>106</v>
      </c>
      <c r="H36" s="15">
        <v>0.24822302044938965</v>
      </c>
      <c r="I36" s="15">
        <v>0.7517769795506104</v>
      </c>
    </row>
    <row r="37" spans="1:15" x14ac:dyDescent="0.35">
      <c r="A37" t="s">
        <v>105</v>
      </c>
      <c r="B37" s="14">
        <v>434321279.57329273</v>
      </c>
      <c r="C37" s="14">
        <v>130951056.32142857</v>
      </c>
      <c r="D37" s="14">
        <v>303370223.25186414</v>
      </c>
      <c r="G37" t="s">
        <v>105</v>
      </c>
      <c r="H37" s="15">
        <v>0.30150734601372503</v>
      </c>
      <c r="I37" s="15">
        <v>0.69849265398627491</v>
      </c>
    </row>
    <row r="38" spans="1:15" x14ac:dyDescent="0.35">
      <c r="O38" s="17">
        <v>182022133951118.47</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2316.38</v>
      </c>
      <c r="J11" s="19"/>
      <c r="K11" s="19"/>
      <c r="L11" s="19"/>
      <c r="M11" s="19"/>
      <c r="N11" s="19"/>
      <c r="O11" s="19"/>
      <c r="P11" s="19"/>
    </row>
    <row r="12" spans="1:16" ht="14.5" customHeight="1" thickBot="1" x14ac:dyDescent="0.35">
      <c r="A12" s="19"/>
      <c r="B12" s="19"/>
      <c r="C12" s="19"/>
      <c r="D12" s="19"/>
      <c r="E12" s="19"/>
      <c r="F12" s="19"/>
      <c r="G12" s="44" t="s">
        <v>72</v>
      </c>
      <c r="H12" s="45" t="s">
        <v>73</v>
      </c>
      <c r="I12" s="46">
        <v>6660010</v>
      </c>
      <c r="J12" s="19"/>
      <c r="K12" s="19"/>
      <c r="L12" s="19"/>
      <c r="M12" s="19"/>
      <c r="N12" s="19"/>
      <c r="O12" s="19"/>
      <c r="P12" s="19"/>
    </row>
    <row r="13" spans="1:16" ht="14.5" customHeight="1" thickBot="1" x14ac:dyDescent="0.35">
      <c r="A13" s="19"/>
      <c r="B13" s="19"/>
      <c r="C13" s="19"/>
      <c r="D13" s="19"/>
      <c r="E13" s="19"/>
      <c r="F13" s="19"/>
      <c r="G13" s="44" t="s">
        <v>74</v>
      </c>
      <c r="H13" s="45" t="s">
        <v>73</v>
      </c>
      <c r="I13" s="46">
        <v>310707365</v>
      </c>
      <c r="J13" s="19"/>
      <c r="K13" s="19"/>
      <c r="L13" s="19"/>
      <c r="M13" s="19"/>
      <c r="N13" s="19"/>
      <c r="O13" s="19"/>
      <c r="P13" s="19"/>
    </row>
    <row r="14" spans="1:16" ht="14.5" customHeight="1" thickBot="1" x14ac:dyDescent="0.35">
      <c r="A14" s="19"/>
      <c r="B14" s="19"/>
      <c r="C14" s="19"/>
      <c r="D14" s="19"/>
      <c r="E14" s="19"/>
      <c r="F14" s="19"/>
      <c r="G14" s="44" t="s">
        <v>75</v>
      </c>
      <c r="H14" s="45" t="s">
        <v>76</v>
      </c>
      <c r="I14" s="47">
        <v>187.5</v>
      </c>
      <c r="J14" s="19"/>
      <c r="K14" s="19"/>
      <c r="L14" s="19"/>
      <c r="M14" s="19"/>
      <c r="N14" s="19"/>
      <c r="O14" s="19"/>
      <c r="P14" s="19"/>
    </row>
    <row r="15" spans="1:16" ht="14.5" customHeight="1" thickBot="1" x14ac:dyDescent="0.35">
      <c r="A15" s="19"/>
      <c r="B15" s="19"/>
      <c r="C15" s="19"/>
      <c r="D15" s="19"/>
      <c r="E15" s="19"/>
      <c r="F15" s="19"/>
      <c r="G15" s="44" t="s">
        <v>77</v>
      </c>
      <c r="H15" s="45" t="s">
        <v>60</v>
      </c>
      <c r="I15" s="48">
        <v>41.073562087948169</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2.45085</v>
      </c>
      <c r="F40" s="78">
        <v>2.6142399999999997</v>
      </c>
      <c r="G40" s="78">
        <v>2.7776299999999998</v>
      </c>
      <c r="H40" s="78">
        <v>2.94102</v>
      </c>
      <c r="I40" s="78">
        <v>3.1044099999999997</v>
      </c>
      <c r="J40" s="54">
        <v>3.2677999999999998</v>
      </c>
      <c r="K40" s="78">
        <v>3.43119</v>
      </c>
      <c r="L40" s="78">
        <v>3.5945799999999997</v>
      </c>
      <c r="M40" s="78">
        <v>3.7579699999999998</v>
      </c>
      <c r="N40" s="78">
        <v>3.92136</v>
      </c>
      <c r="O40" s="78">
        <v>4.0847499999999997</v>
      </c>
      <c r="P40" s="19"/>
    </row>
    <row r="41" spans="1:16" x14ac:dyDescent="0.3">
      <c r="A41" s="19"/>
      <c r="B41" s="19"/>
      <c r="C41" s="55">
        <v>-0.2</v>
      </c>
      <c r="D41" s="56">
        <v>109012.5</v>
      </c>
      <c r="E41" s="90">
        <v>-0.38484873311986922</v>
      </c>
      <c r="F41" s="90">
        <v>-0.34383864866119396</v>
      </c>
      <c r="G41" s="90">
        <v>-0.30282856420251858</v>
      </c>
      <c r="H41" s="90">
        <v>-0.2618184797438432</v>
      </c>
      <c r="I41" s="90">
        <v>-0.22080839528516782</v>
      </c>
      <c r="J41" s="90">
        <v>-0.17979831082649245</v>
      </c>
      <c r="K41" s="90">
        <v>-0.13878822636781696</v>
      </c>
      <c r="L41" s="90">
        <v>-9.7778141909141691E-2</v>
      </c>
      <c r="M41" s="90">
        <v>-5.6768057450466314E-2</v>
      </c>
      <c r="N41" s="90">
        <v>-1.5757972991790825E-2</v>
      </c>
      <c r="O41" s="90">
        <v>2.5252111466884442E-2</v>
      </c>
      <c r="P41" s="19"/>
    </row>
    <row r="42" spans="1:16" x14ac:dyDescent="0.3">
      <c r="A42" s="19"/>
      <c r="B42" s="19"/>
      <c r="C42" s="55">
        <v>-0.15</v>
      </c>
      <c r="D42" s="56">
        <v>136265.625</v>
      </c>
      <c r="E42" s="90">
        <v>-0.2310609163998365</v>
      </c>
      <c r="F42" s="90">
        <v>-0.17979831082649256</v>
      </c>
      <c r="G42" s="90">
        <v>-0.12853570525314828</v>
      </c>
      <c r="H42" s="90">
        <v>-7.7273099679804003E-2</v>
      </c>
      <c r="I42" s="90">
        <v>-2.6010494106459836E-2</v>
      </c>
      <c r="J42" s="90">
        <v>2.5252111466884442E-2</v>
      </c>
      <c r="K42" s="90">
        <v>7.6514717040228719E-2</v>
      </c>
      <c r="L42" s="90">
        <v>0.12777732261357277</v>
      </c>
      <c r="M42" s="90">
        <v>0.17903992818691705</v>
      </c>
      <c r="N42" s="90">
        <v>0.23030253376026155</v>
      </c>
      <c r="O42" s="90">
        <v>0.28156513933360561</v>
      </c>
      <c r="P42" s="19"/>
    </row>
    <row r="43" spans="1:16" x14ac:dyDescent="0.3">
      <c r="A43" s="19"/>
      <c r="B43" s="19"/>
      <c r="C43" s="55">
        <v>-0.1</v>
      </c>
      <c r="D43" s="56">
        <v>160312.5</v>
      </c>
      <c r="E43" s="90">
        <v>-9.5365783999807774E-2</v>
      </c>
      <c r="F43" s="90">
        <v>-3.5056836266461611E-2</v>
      </c>
      <c r="G43" s="90">
        <v>2.5252111466884442E-2</v>
      </c>
      <c r="H43" s="90">
        <v>8.5561059200230716E-2</v>
      </c>
      <c r="I43" s="90">
        <v>0.14587000693357677</v>
      </c>
      <c r="J43" s="90">
        <v>0.20617895466692282</v>
      </c>
      <c r="K43" s="90">
        <v>0.26648790240026909</v>
      </c>
      <c r="L43" s="90">
        <v>0.32679685013361515</v>
      </c>
      <c r="M43" s="90">
        <v>0.3871057978669612</v>
      </c>
      <c r="N43" s="90">
        <v>0.4474147456003077</v>
      </c>
      <c r="O43" s="90">
        <v>0.50772369333365375</v>
      </c>
      <c r="P43" s="19"/>
    </row>
    <row r="44" spans="1:16" x14ac:dyDescent="0.3">
      <c r="A44" s="19"/>
      <c r="B44" s="19"/>
      <c r="C44" s="55">
        <v>-0.05</v>
      </c>
      <c r="D44" s="56">
        <v>178125</v>
      </c>
      <c r="E44" s="90">
        <v>5.1491288891025722E-3</v>
      </c>
      <c r="F44" s="90">
        <v>7.2159070815042581E-2</v>
      </c>
      <c r="G44" s="90">
        <v>0.13916901274098259</v>
      </c>
      <c r="H44" s="90">
        <v>0.20617895466692304</v>
      </c>
      <c r="I44" s="90">
        <v>0.27318889659286283</v>
      </c>
      <c r="J44" s="90">
        <v>0.34019883851880328</v>
      </c>
      <c r="K44" s="90">
        <v>0.40720878044474351</v>
      </c>
      <c r="L44" s="90">
        <v>0.4742187223706833</v>
      </c>
      <c r="M44" s="90">
        <v>0.54122866429662375</v>
      </c>
      <c r="N44" s="90">
        <v>0.60823860622256398</v>
      </c>
      <c r="O44" s="90">
        <v>0.67524854814850399</v>
      </c>
      <c r="P44" s="19"/>
    </row>
    <row r="45" spans="1:16" x14ac:dyDescent="0.3">
      <c r="A45" s="19"/>
      <c r="B45" s="19"/>
      <c r="C45" s="51" t="s">
        <v>86</v>
      </c>
      <c r="D45" s="57">
        <v>187500</v>
      </c>
      <c r="E45" s="90">
        <v>5.805171462010783E-2</v>
      </c>
      <c r="F45" s="90">
        <v>0.12858849559478158</v>
      </c>
      <c r="G45" s="90">
        <v>0.19912527656945556</v>
      </c>
      <c r="H45" s="90">
        <v>0.26966205754412953</v>
      </c>
      <c r="I45" s="90">
        <v>0.34019883851880306</v>
      </c>
      <c r="J45" s="90">
        <v>0.41073561949347726</v>
      </c>
      <c r="K45" s="90">
        <v>0.48127240046815101</v>
      </c>
      <c r="L45" s="90">
        <v>0.55180918144282454</v>
      </c>
      <c r="M45" s="90">
        <v>0.62234596241749873</v>
      </c>
      <c r="N45" s="90">
        <v>0.69288274339217271</v>
      </c>
      <c r="O45" s="90">
        <v>0.76341952436684624</v>
      </c>
      <c r="P45" s="19"/>
    </row>
    <row r="46" spans="1:16" ht="14.5" customHeight="1" x14ac:dyDescent="0.3">
      <c r="A46" s="19"/>
      <c r="B46" s="19"/>
      <c r="C46" s="55">
        <v>0.05</v>
      </c>
      <c r="D46" s="56">
        <v>196875</v>
      </c>
      <c r="E46" s="90">
        <v>0.11095430035111331</v>
      </c>
      <c r="F46" s="90">
        <v>0.18501792037452081</v>
      </c>
      <c r="G46" s="90">
        <v>0.2590815403979283</v>
      </c>
      <c r="H46" s="90">
        <v>0.33314516042133602</v>
      </c>
      <c r="I46" s="90">
        <v>0.40720878044474329</v>
      </c>
      <c r="J46" s="90">
        <v>0.48127240046815101</v>
      </c>
      <c r="K46" s="90">
        <v>0.5553360204915585</v>
      </c>
      <c r="L46" s="90">
        <v>0.62939964051496577</v>
      </c>
      <c r="M46" s="90">
        <v>0.70346326053837371</v>
      </c>
      <c r="N46" s="90">
        <v>0.77752688056178121</v>
      </c>
      <c r="O46" s="90">
        <v>0.85159050058518848</v>
      </c>
      <c r="P46" s="19"/>
    </row>
    <row r="47" spans="1:16" x14ac:dyDescent="0.3">
      <c r="A47" s="19"/>
      <c r="B47" s="19"/>
      <c r="C47" s="55">
        <v>0.1</v>
      </c>
      <c r="D47" s="56">
        <v>216562.5</v>
      </c>
      <c r="E47" s="90">
        <v>0.22204973038622455</v>
      </c>
      <c r="F47" s="90">
        <v>0.30351971241197284</v>
      </c>
      <c r="G47" s="90">
        <v>0.38498969443772113</v>
      </c>
      <c r="H47" s="90">
        <v>0.46645967646346964</v>
      </c>
      <c r="I47" s="90">
        <v>0.54792965848921771</v>
      </c>
      <c r="J47" s="90">
        <v>0.62939964051496622</v>
      </c>
      <c r="K47" s="90">
        <v>0.71086962254071451</v>
      </c>
      <c r="L47" s="90">
        <v>0.79233960456646257</v>
      </c>
      <c r="M47" s="90">
        <v>0.87380958659221086</v>
      </c>
      <c r="N47" s="90">
        <v>0.95527956861795937</v>
      </c>
      <c r="O47" s="90">
        <v>1.0367495506437074</v>
      </c>
      <c r="P47" s="19"/>
    </row>
    <row r="48" spans="1:16" x14ac:dyDescent="0.3">
      <c r="A48" s="19"/>
      <c r="B48" s="19"/>
      <c r="C48" s="55">
        <v>0.15</v>
      </c>
      <c r="D48" s="56">
        <v>249046.875</v>
      </c>
      <c r="E48" s="90">
        <v>0.40535718994415815</v>
      </c>
      <c r="F48" s="90">
        <v>0.49904766927376865</v>
      </c>
      <c r="G48" s="90">
        <v>0.59273814860337937</v>
      </c>
      <c r="H48" s="90">
        <v>0.68642862793299009</v>
      </c>
      <c r="I48" s="90">
        <v>0.78011910726260036</v>
      </c>
      <c r="J48" s="90">
        <v>0.87380958659221086</v>
      </c>
      <c r="K48" s="90">
        <v>0.96750006592182158</v>
      </c>
      <c r="L48" s="90">
        <v>1.0611905452514319</v>
      </c>
      <c r="M48" s="90">
        <v>1.1548810245810426</v>
      </c>
      <c r="N48" s="90">
        <v>1.2485715039106533</v>
      </c>
      <c r="O48" s="90">
        <v>1.3422619832402636</v>
      </c>
      <c r="P48" s="19"/>
    </row>
    <row r="49" spans="1:16" ht="14.5" thickBot="1" x14ac:dyDescent="0.35">
      <c r="A49" s="19"/>
      <c r="B49" s="19"/>
      <c r="C49" s="55">
        <v>0.2</v>
      </c>
      <c r="D49" s="58">
        <v>298856.25</v>
      </c>
      <c r="E49" s="90">
        <v>0.68642862793299009</v>
      </c>
      <c r="F49" s="90">
        <v>0.79885720312852238</v>
      </c>
      <c r="G49" s="90">
        <v>0.91128577832405511</v>
      </c>
      <c r="H49" s="90">
        <v>1.0237143535195878</v>
      </c>
      <c r="I49" s="90">
        <v>1.1361429287151203</v>
      </c>
      <c r="J49" s="90">
        <v>1.2485715039106533</v>
      </c>
      <c r="K49" s="90">
        <v>1.3610000791061858</v>
      </c>
      <c r="L49" s="90">
        <v>1.4734286543017183</v>
      </c>
      <c r="M49" s="90">
        <v>1.5858572294972513</v>
      </c>
      <c r="N49" s="90">
        <v>1.6982858046927838</v>
      </c>
      <c r="O49" s="90">
        <v>1.8107143798883163</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2025-12-02T14:47:30Z</dcterms:modified>
</cp:coreProperties>
</file>