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26306927-5054-45EC-A0C1-55965EF070F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<sst xmlns="http://schemas.openxmlformats.org/spreadsheetml/2006/main" count="236" uniqueCount="135">
  <si>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</si>
  <si>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</si>
  <si>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</si>
  <si>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</si>
  <si>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</si>
  <si>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</si>
  <si>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</si>
  <si>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</si>
  <si>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</si>
  <si>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</si>
  <si>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</si>
  <si>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</si>
  <si>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</si>
  <si>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</si>
  <si>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</si>
  <si>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</si>
  <si>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</si>
  <si>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</si>
  <si>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</si>
  <si>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</si>
  <si>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</si>
  <si>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</si>
  <si>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</si>
  <si>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</si>
  <si>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</si>
  <si>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</si>
  <si>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</si>
  <si>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</si>
  <si>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</si>
  <si>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</si>
  <si>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</si>
  <si>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</si>
  <si>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</si>
  <si>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</si>
  <si>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</si>
  <si>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</si>
  <si>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</si>
  <si>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</si>
  <si>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</si>
  <si>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</si>
  <si>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</si>
  <si>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</si>
  <si>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</si>
  <si>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</si>
  <si>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</si>
  <si>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</si>
  <si>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</si>
  <si>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</si>
  <si>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</si>
  <si>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</si>
  <si>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</si>
  <si>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</si>
  <si>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</si>
  <si>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</si>
  <si>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</si>
  <si>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</si>
  <si>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</si>
  <si>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</si>
  <si>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</si>
  <si>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</si>
  <si>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</si>
  <si>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</si>
  <si>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</si>
  <si>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</si>
  <si>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</si>
  <si>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</si>
  <si>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</si>
  <si>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</si>
  <si>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</si>
  <si>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</si>
  <si>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</si>
  <si>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</si>
  <si>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</si>
  <si>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</si>
  <si>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</si>
  <si>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</si>
  <si>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</si>
  <si>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</si>
  <si>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</si>
  <si>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</si>
  <si>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</si>
  <si>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</si>
  <si>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</si>
  <si>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</si>
  <si>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</si>
  <si>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</si>
  <si>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</si>
  <si>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</si>
  <si>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</si>
  <si>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</si>
  <si>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</si>
  <si>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</si>
  <si>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</si>
  <si>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</si>
  <si>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</si>
  <si>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</si>
  <si>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</si>
  <si>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</si>
  <si>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</si>
  <si>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</si>
  <si>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</si>
  <si>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</si>
  <si>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</si>
  <si>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HASS ANTIOQUIA ENTRERRIOS</t>
  </si>
  <si>
    <t>Premio ALIDE 2025 a la Gestión y Modernización Tecnológica – Por el aplicativo Decision.</t>
  </si>
  <si>
    <t>2025 Q3</t>
  </si>
  <si>
    <t>2018 Q3</t>
  </si>
  <si>
    <t>Material de propagacion: Planta injerto // Distancia de siembra: 7 x 7 // Densidad de siembra - Plantas/Ha.: 204 // Duracion del ciclo: 20 años // Productividad/Ha/Ciclo: 186.000 kg // Inicio de Produccion desde la siembra: año 3  // Duracion de la etapa productiva: 18 años // Productividad promedio en etapa productiva  // Cultivo asociado: NA // Productividad promedio etapa productiva: 10.333 kg // % Rendimiento 1ra. Calidad: 60 // % Rendimiento 2da. Calidad: 40 // Precio de venta ponderado por calidad: $3.114 // Valor Jornal: $85.845 // Otros: NA</t>
  </si>
  <si>
    <t>El presente documento corresponde a una actualización del documento PDF de la AgroGuía correspondiente a Aguacate Hass Antioquia Entrerrios publicada en la página web, y consta de las siguientes partes:</t>
  </si>
  <si>
    <t>- Flujo anualizado de los ingresos (precio y rendimiento) y los costos de producción para una hectárea de
Aguacate Hass Antioquia Entrerrios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</si>
  <si>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Hass Antioquia Entrerrios.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</si>
  <si>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</si>
  <si>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</si>
  <si>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</si>
  <si>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</si>
  <si>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Hass Antioquia Entrerrios.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</si>
  <si>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</si>
  <si>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</si>
  <si>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Aguacate Hass Antioquia Entrerrios, en lo que respecta a la mano de obra incluye actividades como la preparación del terreno, la siembra, el trazado y el ahoyado, entre otras, y ascienden a un total de $4,3 millones de pesos (equivalente a 50 jornales). En cuanto a los insumos, se incluyen los gastos relacionados con el material vegetal y las enmiendas, que en conjunto ascienden a  $10,5 millones.</t>
  </si>
  <si>
    <t>*** Los costos de sostenimiento del año 1 comprenden tanto los gastos relacionados con la mano de obra como aquellos asociados con los insumos necesarios desde el momento de la siembra de las plantas hasta finalizar el año 1. Para el caso de Aguacate Hass Antioquia Entrerrios, en lo que respecta a la mano de obra incluye actividades como la fertilización, riego, control de malezas, plagas y enfermedades, entre otras, y ascienden a un total de $4,6 millones de pesos (equivalente a 54 jornales). En cuanto a los insumos, se incluyen los fertilizantes, plaguicidas, transportes, entre otras, que en conjunto ascienden a  $4,5 millones.</t>
  </si>
  <si>
    <t>Nota 1: en caso de utilizar esta información para el desarrollo de otras publicaciones, por favor citar FINAGRO, "Agro Guía - Marcos de Referencia Agroeconómicos"</t>
  </si>
  <si>
    <t>Los costos totales del ciclo para esta actualización (2025 Q3) equivalen a $306,4 millones, en comparación con los costos del marco original que ascienden a $163,9 millones, (mes de publicación del marco: septiembre - 2018).
La rentabilidad actualizada (2025 Q3) subió frente a la rentabilidad de la primera AgroGuía, pasando del 38,8% al 89,0%. Mientras que el crecimiento de los costos fue del 186,9%, el crecimiento de los ingresos fue del 216,3%.</t>
  </si>
  <si>
    <t>En cuanto a los costos de mano de obra de la AgroGuía actualizada, se destaca la participación de control arvenses seguido de cosecha y beneficio, que representan el 25% y el 24% del costo total, respectivamente. En cuanto a los costos de insumos, se destaca la participación de fertilización seguido de control fitosanitario, que representan el 52% y el 14% del costo total, respectivamente.</t>
  </si>
  <si>
    <t>A continuación, se presenta la desagregación de los costos de mano de obra e insumos según las diferentes actividades vinculadas a la producción de AGUACATE HASS ANTIOQUIA ENTRERRIOS</t>
  </si>
  <si>
    <t>En cuanto a los costos de mano de obra, se destaca la participación de control arvenses segido por cosecha y beneficio que representan el 25% y el 24% del costo total, respectivamente. En cuanto a los costos de insumos, se destaca la participación de fertilización segido por control fitosanitario que representan el 51% y el 24% del costo total, respectivamente.</t>
  </si>
  <si>
    <t>En cuanto a los costos de mano de obra, se destaca la participación de control arvenses segido por cosecha y beneficio que representan el 25% y el 24% del costo total, respectivamente. En cuanto a los costos de insumos, se destaca la participación de fertilización segido por control fitosanitario que representan el 52% y el 14% del costo total, respectivamente.</t>
  </si>
  <si>
    <t>En cuanto a los costos de mano de obra, se destaca la participación de control arvenses segido por cosecha y beneficio que representan el 25% y el 24% del costo total, respectivamente.</t>
  </si>
  <si>
    <t>En cuanto a los costos de insumos, se destaca la participación de fertilización segido por control fitosanitario que representan el 52% y el 14% del costo total, respectivamente.</t>
  </si>
  <si>
    <t>En cuanto a los costos de insumos, se destaca la participación de fertilización segido por control fitosanitario que representan el 51% y el 24% del costo total, respectivamente.</t>
  </si>
  <si>
    <t>En cuanto a los costos de mano de obra, se destaca la participación de control arvenses segido por cosecha y beneficio que representan el 25% y el 24% del costo total, respectivamente.En cuanto a los costos de insumos, se destaca la participación de fertilización segido por control fitosanitario que representan el 51% y el 24% del costo total, respectivamente.</t>
  </si>
  <si>
    <t>De acuerdo con el comportamiento histórico del sistema productivo, se efectuó un análisis de sensibilidad del margen de utilidad obtenido en la producción de AGUACATE HASS ANTIOQUIA ENTRERRIOS, frente a diferentes escenarios de variación de precios de venta en finca y rendimientos probables (kg/ha).</t>
  </si>
  <si>
    <t>Con un precio ponderado de COP $ 3.114/kg y con un rendimiento por hectárea de 186.000 kg por ciclo; el margen de utilidad obtenido en la producción de 0 es del 47%.</t>
  </si>
  <si>
    <t>El precio mínimo ponderado para cubrir los costos de producción, con un rendimiento de 186.000 kg para todo el ciclo de producción, es COP $ 1.647/kg.</t>
  </si>
  <si>
    <t>El rendimiento mínimo por ha/ciclo para cubrir los costos de producción, con un precio ponderado de COP $ 3.114, es de 100.302 kg/ha para todo el ciclo.</t>
  </si>
  <si>
    <t>El siguiente cuadro presenta diferentes escenarios de rentabilidad para el sistema productivo de AGUACATE HASS ANTIOQUIA ENTRERRIOS,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</si>
</sst>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7C2725B-183C-8058-7D27-E3A01C6D4F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B750DF75-9E3B-9966-3379-CBE506E580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0FA3B484-708A-D128-3612-6C15A8B0279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B8BABEC1-D6E8-BC02-84DE-58D3778E010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4BADC23-C2B2-76DC-039D-547D5571D87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12514015-7CC7-4922-57B9-3051C58DA58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BAE22FF5-4852-3BBD-25C3-CD51B548F89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DB8A701E-C6CF-D634-99F5-F4F6CE93476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1693F9E-2710-753A-1DB3-3A2E9AA63FA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145059E-3059-B487-58AF-5621555404E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4254.1000000000004</v>
      </c>
      <c r="C7" s="22">
        <v>4635.63</v>
      </c>
      <c r="D7" s="22">
        <v>4893.17</v>
      </c>
      <c r="E7" s="22">
        <v>5741.28</v>
      </c>
      <c r="F7" s="22">
        <v>6063.99</v>
      </c>
      <c r="G7" s="22">
        <v>7653.71</v>
      </c>
      <c r="H7" s="22">
        <v>8652.84</v>
      </c>
      <c r="I7" s="22">
        <v>8652.84</v>
      </c>
      <c r="J7" s="22">
        <v>8652.84</v>
      </c>
      <c r="K7" s="22">
        <v>8652.84</v>
      </c>
      <c r="L7" s="22">
        <v>8652.84</v>
      </c>
      <c r="M7" s="22">
        <v>8652.84</v>
      </c>
      <c r="N7" s="22">
        <v>8652.84</v>
      </c>
      <c r="O7" s="22">
        <v>8652.84</v>
      </c>
      <c r="P7" s="22">
        <v>8652.84</v>
      </c>
      <c r="Q7" s="22">
        <v>8652.84</v>
      </c>
      <c r="R7" s="22">
        <v>8652.84</v>
      </c>
      <c r="S7" s="22">
        <v>8652.84</v>
      </c>
      <c r="T7" s="22">
        <v>8652.84</v>
      </c>
      <c r="U7" s="22">
        <v>8158.44</v>
      </c>
      <c r="V7" s="22">
        <v>7664.04</v>
      </c>
      <c r="W7" s="22">
        <v>0</v>
      </c>
      <c r="X7" s="22">
        <v>0</v>
      </c>
      <c r="Y7" s="22">
        <v>0</v>
      </c>
      <c r="Z7" s="22">
        <v>0</v>
      </c>
      <c r="AA7" s="22">
        <v>0</v>
      </c>
      <c r="AB7" s="22">
        <v>0</v>
      </c>
      <c r="AC7" s="22">
        <v>0</v>
      </c>
      <c r="AD7" s="22">
        <v>0</v>
      </c>
      <c r="AE7" s="22">
        <v>0</v>
      </c>
      <c r="AF7" s="22">
        <v>0</v>
      </c>
      <c r="AG7" s="22">
        <v>161551.26999999999</v>
      </c>
      <c r="AH7" s="23">
        <v>0.52723685398253994</v>
      </c>
    </row>
    <row r="8" spans="1:34" x14ac:dyDescent="0.3">
      <c r="A8" s="5" t="s">
        <v>101</v>
      </c>
      <c r="B8" s="22">
        <v>10518.77</v>
      </c>
      <c r="C8" s="22">
        <v>4451.66</v>
      </c>
      <c r="D8" s="22">
        <v>4276.05</v>
      </c>
      <c r="E8" s="22">
        <v>7637.75</v>
      </c>
      <c r="F8" s="22">
        <v>7667.96</v>
      </c>
      <c r="G8" s="22">
        <v>7800.78</v>
      </c>
      <c r="H8" s="22">
        <v>7800.78</v>
      </c>
      <c r="I8" s="22">
        <v>6870.99</v>
      </c>
      <c r="J8" s="22">
        <v>6870.99</v>
      </c>
      <c r="K8" s="22">
        <v>6870.99</v>
      </c>
      <c r="L8" s="22">
        <v>6870.99</v>
      </c>
      <c r="M8" s="22">
        <v>6870.99</v>
      </c>
      <c r="N8" s="22">
        <v>6870.99</v>
      </c>
      <c r="O8" s="22">
        <v>6870.99</v>
      </c>
      <c r="P8" s="22">
        <v>6870.99</v>
      </c>
      <c r="Q8" s="22">
        <v>6870.99</v>
      </c>
      <c r="R8" s="22">
        <v>6870.99</v>
      </c>
      <c r="S8" s="22">
        <v>6870.99</v>
      </c>
      <c r="T8" s="22">
        <v>6870.99</v>
      </c>
      <c r="U8" s="22">
        <v>6127.15</v>
      </c>
      <c r="V8" s="22">
        <v>6127.15</v>
      </c>
      <c r="W8" s="22">
        <v>0</v>
      </c>
      <c r="X8" s="22">
        <v>0</v>
      </c>
      <c r="Y8" s="22">
        <v>0</v>
      </c>
      <c r="Z8" s="22">
        <v>0</v>
      </c>
      <c r="AA8" s="22">
        <v>0</v>
      </c>
      <c r="AB8" s="22">
        <v>0</v>
      </c>
      <c r="AC8" s="22">
        <v>0</v>
      </c>
      <c r="AD8" s="22">
        <v>0</v>
      </c>
      <c r="AE8" s="22">
        <v>0</v>
      </c>
      <c r="AF8" s="22">
        <v>0</v>
      </c>
      <c r="AG8" s="22">
        <v>144859.91</v>
      </c>
      <c r="AH8" s="23">
        <v>0.47276314601746011</v>
      </c>
    </row>
    <row r="9" spans="1:34" x14ac:dyDescent="0.3">
      <c r="A9" s="9" t="s">
        <v>100</v>
      </c>
      <c r="B9" s="22">
        <v>14772.86</v>
      </c>
      <c r="C9" s="22">
        <v>9087.2900000000009</v>
      </c>
      <c r="D9" s="22">
        <v>9169.2199999999993</v>
      </c>
      <c r="E9" s="22">
        <v>13379.03</v>
      </c>
      <c r="F9" s="22">
        <v>13731.95</v>
      </c>
      <c r="G9" s="22">
        <v>15454.49</v>
      </c>
      <c r="H9" s="22">
        <v>16453.62</v>
      </c>
      <c r="I9" s="22">
        <v>15523.83</v>
      </c>
      <c r="J9" s="22">
        <v>15523.83</v>
      </c>
      <c r="K9" s="22">
        <v>15523.83</v>
      </c>
      <c r="L9" s="22">
        <v>15523.83</v>
      </c>
      <c r="M9" s="22">
        <v>15523.83</v>
      </c>
      <c r="N9" s="22">
        <v>15523.83</v>
      </c>
      <c r="O9" s="22">
        <v>15523.83</v>
      </c>
      <c r="P9" s="22">
        <v>15523.83</v>
      </c>
      <c r="Q9" s="22">
        <v>15523.83</v>
      </c>
      <c r="R9" s="22">
        <v>15523.83</v>
      </c>
      <c r="S9" s="22">
        <v>15523.83</v>
      </c>
      <c r="T9" s="22">
        <v>15523.83</v>
      </c>
      <c r="U9" s="22">
        <v>14285.59</v>
      </c>
      <c r="V9" s="22">
        <v>13791.19</v>
      </c>
      <c r="W9" s="22">
        <v>0</v>
      </c>
      <c r="X9" s="22">
        <v>0</v>
      </c>
      <c r="Y9" s="22">
        <v>0</v>
      </c>
      <c r="Z9" s="22">
        <v>0</v>
      </c>
      <c r="AA9" s="22">
        <v>0</v>
      </c>
      <c r="AB9" s="22">
        <v>0</v>
      </c>
      <c r="AC9" s="22">
        <v>0</v>
      </c>
      <c r="AD9" s="22">
        <v>0</v>
      </c>
      <c r="AE9" s="22">
        <v>0</v>
      </c>
      <c r="AF9" s="22">
        <v>0</v>
      </c>
      <c r="AG9" s="22">
        <v>306411.18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720</v>
      </c>
      <c r="F11" s="24">
        <v>2160</v>
      </c>
      <c r="G11" s="24">
        <v>5040</v>
      </c>
      <c r="H11" s="24">
        <v>7200</v>
      </c>
      <c r="I11" s="24">
        <v>7200</v>
      </c>
      <c r="J11" s="24">
        <v>7200</v>
      </c>
      <c r="K11" s="24">
        <v>7200</v>
      </c>
      <c r="L11" s="24">
        <v>7200</v>
      </c>
      <c r="M11" s="24">
        <v>7200</v>
      </c>
      <c r="N11" s="24">
        <v>7200</v>
      </c>
      <c r="O11" s="24">
        <v>7200</v>
      </c>
      <c r="P11" s="24">
        <v>7200</v>
      </c>
      <c r="Q11" s="24">
        <v>7200</v>
      </c>
      <c r="R11" s="24">
        <v>7200</v>
      </c>
      <c r="S11" s="24">
        <v>7200</v>
      </c>
      <c r="T11" s="24">
        <v>7200</v>
      </c>
      <c r="U11" s="24">
        <v>5760</v>
      </c>
      <c r="V11" s="24">
        <v>4320</v>
      </c>
      <c r="W11" s="24">
        <v>0</v>
      </c>
      <c r="X11" s="24">
        <v>0</v>
      </c>
      <c r="Y11" s="24">
        <v>0</v>
      </c>
      <c r="Z11" s="24">
        <v>0</v>
      </c>
      <c r="AA11" s="24">
        <v>0</v>
      </c>
      <c r="AB11" s="24">
        <v>0</v>
      </c>
      <c r="AC11" s="24">
        <v>0</v>
      </c>
      <c r="AD11" s="24">
        <v>0</v>
      </c>
      <c r="AE11" s="24">
        <v>0</v>
      </c>
      <c r="AF11" s="24">
        <v>0</v>
      </c>
      <c r="AG11" s="24">
        <v>111600</v>
      </c>
      <c r="AH11" s="28"/>
    </row>
    <row r="12" spans="1:34" x14ac:dyDescent="0.3">
      <c r="A12" s="5" t="s">
        <v>19</v>
      </c>
      <c r="B12" s="24"/>
      <c r="C12" s="24">
        <v>0</v>
      </c>
      <c r="D12" s="24">
        <v>0</v>
      </c>
      <c r="E12" s="24">
        <v>480</v>
      </c>
      <c r="F12" s="24">
        <v>1440</v>
      </c>
      <c r="G12" s="24">
        <v>3360</v>
      </c>
      <c r="H12" s="24">
        <v>4800</v>
      </c>
      <c r="I12" s="24">
        <v>4800</v>
      </c>
      <c r="J12" s="24">
        <v>4800</v>
      </c>
      <c r="K12" s="24">
        <v>4800</v>
      </c>
      <c r="L12" s="24">
        <v>4800</v>
      </c>
      <c r="M12" s="24">
        <v>4800</v>
      </c>
      <c r="N12" s="24">
        <v>4800</v>
      </c>
      <c r="O12" s="24">
        <v>4800</v>
      </c>
      <c r="P12" s="24">
        <v>4800</v>
      </c>
      <c r="Q12" s="24">
        <v>4800</v>
      </c>
      <c r="R12" s="24">
        <v>4800</v>
      </c>
      <c r="S12" s="24">
        <v>4800</v>
      </c>
      <c r="T12" s="24">
        <v>4800</v>
      </c>
      <c r="U12" s="24">
        <v>3840</v>
      </c>
      <c r="V12" s="24">
        <v>2880</v>
      </c>
      <c r="W12" s="24">
        <v>0</v>
      </c>
      <c r="X12" s="24">
        <v>0</v>
      </c>
      <c r="Y12" s="24">
        <v>0</v>
      </c>
      <c r="Z12" s="24">
        <v>0</v>
      </c>
      <c r="AA12" s="24">
        <v>0</v>
      </c>
      <c r="AB12" s="24">
        <v>0</v>
      </c>
      <c r="AC12" s="24">
        <v>0</v>
      </c>
      <c r="AD12" s="24">
        <v>0</v>
      </c>
      <c r="AE12" s="24">
        <v>0</v>
      </c>
      <c r="AF12" s="24">
        <v>0</v>
      </c>
      <c r="AG12" s="24">
        <v>74400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3.46</v>
      </c>
      <c r="F15" s="25">
        <v>3.46</v>
      </c>
      <c r="G15" s="25">
        <v>3.46</v>
      </c>
      <c r="H15" s="25">
        <v>3.46</v>
      </c>
      <c r="I15" s="25">
        <v>3.46</v>
      </c>
      <c r="J15" s="25">
        <v>3.46</v>
      </c>
      <c r="K15" s="25">
        <v>3.46</v>
      </c>
      <c r="L15" s="25">
        <v>3.46</v>
      </c>
      <c r="M15" s="25">
        <v>3.46</v>
      </c>
      <c r="N15" s="25">
        <v>3.46</v>
      </c>
      <c r="O15" s="25">
        <v>3.46</v>
      </c>
      <c r="P15" s="25">
        <v>3.46</v>
      </c>
      <c r="Q15" s="25">
        <v>3.46</v>
      </c>
      <c r="R15" s="25">
        <v>3.46</v>
      </c>
      <c r="S15" s="25">
        <v>3.46</v>
      </c>
      <c r="T15" s="25">
        <v>3.46</v>
      </c>
      <c r="U15" s="25">
        <v>3.46</v>
      </c>
      <c r="V15" s="25">
        <v>3.46</v>
      </c>
      <c r="W15" s="25">
        <v>0</v>
      </c>
      <c r="X15" s="25">
        <v>0</v>
      </c>
      <c r="Y15" s="25">
        <v>0</v>
      </c>
      <c r="Z15" s="25">
        <v>0</v>
      </c>
      <c r="AA15" s="25">
        <v>0</v>
      </c>
      <c r="AB15" s="25">
        <v>0</v>
      </c>
      <c r="AC15" s="25">
        <v>0</v>
      </c>
      <c r="AD15" s="25">
        <v>0</v>
      </c>
      <c r="AE15" s="25">
        <v>0</v>
      </c>
      <c r="AF15" s="25">
        <v>0</v>
      </c>
      <c r="AG15" s="25">
        <v>3.46</v>
      </c>
      <c r="AH15" s="28"/>
    </row>
    <row r="16" spans="1:34" x14ac:dyDescent="0.3">
      <c r="A16" s="5" t="s">
        <v>15</v>
      </c>
      <c r="B16" s="25"/>
      <c r="C16" s="25">
        <v>0</v>
      </c>
      <c r="D16" s="25">
        <v>0</v>
      </c>
      <c r="E16" s="25">
        <v>2.5950000000000002</v>
      </c>
      <c r="F16" s="25">
        <v>2.5950000000000002</v>
      </c>
      <c r="G16" s="25">
        <v>2.5950000000000002</v>
      </c>
      <c r="H16" s="25">
        <v>2.5950000000000002</v>
      </c>
      <c r="I16" s="25">
        <v>2.5950000000000002</v>
      </c>
      <c r="J16" s="25">
        <v>2.5950000000000002</v>
      </c>
      <c r="K16" s="25">
        <v>2.5950000000000002</v>
      </c>
      <c r="L16" s="25">
        <v>2.5950000000000002</v>
      </c>
      <c r="M16" s="25">
        <v>2.5950000000000002</v>
      </c>
      <c r="N16" s="25">
        <v>2.5950000000000002</v>
      </c>
      <c r="O16" s="25">
        <v>2.5950000000000002</v>
      </c>
      <c r="P16" s="25">
        <v>2.5950000000000002</v>
      </c>
      <c r="Q16" s="25">
        <v>2.5950000000000002</v>
      </c>
      <c r="R16" s="25">
        <v>2.5950000000000002</v>
      </c>
      <c r="S16" s="25">
        <v>2.5950000000000002</v>
      </c>
      <c r="T16" s="25">
        <v>2.5950000000000002</v>
      </c>
      <c r="U16" s="25">
        <v>2.5950000000000002</v>
      </c>
      <c r="V16" s="25">
        <v>2.5950000000000002</v>
      </c>
      <c r="W16" s="25">
        <v>0</v>
      </c>
      <c r="X16" s="25">
        <v>0</v>
      </c>
      <c r="Y16" s="25">
        <v>0</v>
      </c>
      <c r="Z16" s="25">
        <v>0</v>
      </c>
      <c r="AA16" s="25">
        <v>0</v>
      </c>
      <c r="AB16" s="25">
        <v>0</v>
      </c>
      <c r="AC16" s="25">
        <v>0</v>
      </c>
      <c r="AD16" s="25">
        <v>0</v>
      </c>
      <c r="AE16" s="25">
        <v>0</v>
      </c>
      <c r="AF16" s="25">
        <v>0</v>
      </c>
      <c r="AG16" s="25">
        <v>2.5950000000000002</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3736.8</v>
      </c>
      <c r="F19" s="22">
        <v>11210.4</v>
      </c>
      <c r="G19" s="22">
        <v>26157.599999999999</v>
      </c>
      <c r="H19" s="22">
        <v>37368</v>
      </c>
      <c r="I19" s="22">
        <v>37368</v>
      </c>
      <c r="J19" s="22">
        <v>37368</v>
      </c>
      <c r="K19" s="22">
        <v>37368</v>
      </c>
      <c r="L19" s="22">
        <v>37368</v>
      </c>
      <c r="M19" s="22">
        <v>37368</v>
      </c>
      <c r="N19" s="22">
        <v>37368</v>
      </c>
      <c r="O19" s="22">
        <v>37368</v>
      </c>
      <c r="P19" s="22">
        <v>37368</v>
      </c>
      <c r="Q19" s="22">
        <v>37368</v>
      </c>
      <c r="R19" s="22">
        <v>37368</v>
      </c>
      <c r="S19" s="22">
        <v>37368</v>
      </c>
      <c r="T19" s="22">
        <v>37368</v>
      </c>
      <c r="U19" s="22">
        <v>29894.400000000001</v>
      </c>
      <c r="V19" s="22">
        <v>22420.799999999999</v>
      </c>
      <c r="W19" s="22">
        <v>0</v>
      </c>
      <c r="X19" s="22">
        <v>0</v>
      </c>
      <c r="Y19" s="22">
        <v>0</v>
      </c>
      <c r="Z19" s="22">
        <v>0</v>
      </c>
      <c r="AA19" s="22">
        <v>0</v>
      </c>
      <c r="AB19" s="22">
        <v>0</v>
      </c>
      <c r="AC19" s="22">
        <v>0</v>
      </c>
      <c r="AD19" s="22">
        <v>0</v>
      </c>
      <c r="AE19" s="22">
        <v>0</v>
      </c>
      <c r="AF19" s="22">
        <v>0</v>
      </c>
      <c r="AG19" s="22">
        <v>579204</v>
      </c>
      <c r="AH19" s="28"/>
    </row>
    <row r="20" spans="1:34" x14ac:dyDescent="0.3">
      <c r="A20" s="3" t="s">
        <v>11</v>
      </c>
      <c r="B20" s="26">
        <v>-14772.86</v>
      </c>
      <c r="C20" s="26">
        <v>-9087.2900000000009</v>
      </c>
      <c r="D20" s="26">
        <v>-9169.2199999999993</v>
      </c>
      <c r="E20" s="26">
        <v>-9642.23</v>
      </c>
      <c r="F20" s="26">
        <v>-2521.5500000000002</v>
      </c>
      <c r="G20" s="26">
        <v>10703.11</v>
      </c>
      <c r="H20" s="26">
        <v>20914.38</v>
      </c>
      <c r="I20" s="26">
        <v>21844.17</v>
      </c>
      <c r="J20" s="26">
        <v>21844.17</v>
      </c>
      <c r="K20" s="26">
        <v>21844.17</v>
      </c>
      <c r="L20" s="26">
        <v>21844.17</v>
      </c>
      <c r="M20" s="26">
        <v>21844.17</v>
      </c>
      <c r="N20" s="26">
        <v>21844.17</v>
      </c>
      <c r="O20" s="26">
        <v>21844.17</v>
      </c>
      <c r="P20" s="26">
        <v>21844.17</v>
      </c>
      <c r="Q20" s="26">
        <v>21844.17</v>
      </c>
      <c r="R20" s="26">
        <v>21844.17</v>
      </c>
      <c r="S20" s="26">
        <v>21844.17</v>
      </c>
      <c r="T20" s="26">
        <v>21844.17</v>
      </c>
      <c r="U20" s="26">
        <v>15608.81</v>
      </c>
      <c r="V20" s="26">
        <v>8629.61</v>
      </c>
      <c r="W20" s="26">
        <v>0</v>
      </c>
      <c r="X20" s="26">
        <v>0</v>
      </c>
      <c r="Y20" s="26">
        <v>0</v>
      </c>
      <c r="Z20" s="26">
        <v>0</v>
      </c>
      <c r="AA20" s="26">
        <v>0</v>
      </c>
      <c r="AB20" s="26">
        <v>0</v>
      </c>
      <c r="AC20" s="26">
        <v>0</v>
      </c>
      <c r="AD20" s="26">
        <v>0</v>
      </c>
      <c r="AE20" s="26">
        <v>0</v>
      </c>
      <c r="AF20" s="26">
        <v>0</v>
      </c>
      <c r="AG20" s="26">
        <v>272792.82</v>
      </c>
      <c r="AH20" s="31"/>
    </row>
    <row r="21" spans="1:34" x14ac:dyDescent="0.3">
      <c r="J21" s="19"/>
      <c r="AG21" s="88">
        <v>0.89028352562948454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4660</v>
      </c>
      <c r="D121" s="70">
        <v>2565</v>
      </c>
      <c r="E121" s="70">
        <v>3009.6</v>
      </c>
      <c r="F121" s="70">
        <v>3178.8</v>
      </c>
      <c r="G121" s="70">
        <v>4012.2</v>
      </c>
      <c r="H121" s="95">
        <v>4536</v>
      </c>
      <c r="I121" s="70">
        <v>4536</v>
      </c>
      <c r="J121" s="70">
        <v>4536</v>
      </c>
      <c r="K121" s="70">
        <v>4536</v>
      </c>
      <c r="L121" s="70">
        <v>4536</v>
      </c>
      <c r="M121" s="70">
        <v>4536</v>
      </c>
      <c r="N121" s="70">
        <v>4536</v>
      </c>
      <c r="O121" s="70">
        <v>4536</v>
      </c>
      <c r="P121" s="70">
        <v>4536</v>
      </c>
      <c r="Q121" s="70">
        <v>4536</v>
      </c>
      <c r="R121" s="70">
        <v>4536</v>
      </c>
      <c r="S121" s="70">
        <v>4536</v>
      </c>
      <c r="T121" s="70">
        <v>4536</v>
      </c>
      <c r="U121" s="70">
        <v>4276.8</v>
      </c>
      <c r="V121" s="70">
        <v>4017.6</v>
      </c>
      <c r="W121" s="70">
        <v>0</v>
      </c>
      <c r="X121" s="70">
        <v>0</v>
      </c>
      <c r="Y121" s="70">
        <v>0</v>
      </c>
      <c r="Z121" s="70">
        <v>0</v>
      </c>
      <c r="AA121" s="70">
        <v>0</v>
      </c>
      <c r="AB121" s="70">
        <v>0</v>
      </c>
      <c r="AC121" s="70">
        <v>0</v>
      </c>
      <c r="AD121" s="70">
        <v>0</v>
      </c>
      <c r="AE121" s="70">
        <v>0</v>
      </c>
      <c r="AF121" s="70">
        <v>0</v>
      </c>
      <c r="AG121" s="70">
        <v>84688</v>
      </c>
      <c r="AH121" s="71">
        <v>0.51668796959223462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6619</v>
      </c>
      <c r="D122" s="70">
        <v>2629</v>
      </c>
      <c r="E122" s="70">
        <v>4130.5</v>
      </c>
      <c r="F122" s="70">
        <v>4147</v>
      </c>
      <c r="G122" s="70">
        <v>4197</v>
      </c>
      <c r="H122" s="95">
        <v>4197</v>
      </c>
      <c r="I122" s="70">
        <v>3847</v>
      </c>
      <c r="J122" s="70">
        <v>3847</v>
      </c>
      <c r="K122" s="70">
        <v>3847</v>
      </c>
      <c r="L122" s="70">
        <v>3847</v>
      </c>
      <c r="M122" s="70">
        <v>3847</v>
      </c>
      <c r="N122" s="70">
        <v>3847</v>
      </c>
      <c r="O122" s="70">
        <v>3847</v>
      </c>
      <c r="P122" s="70">
        <v>3847</v>
      </c>
      <c r="Q122" s="70">
        <v>3847</v>
      </c>
      <c r="R122" s="70">
        <v>3847</v>
      </c>
      <c r="S122" s="70">
        <v>3847</v>
      </c>
      <c r="T122" s="70">
        <v>3847</v>
      </c>
      <c r="U122" s="70">
        <v>3567</v>
      </c>
      <c r="V122" s="70">
        <v>3567</v>
      </c>
      <c r="W122" s="70">
        <v>0</v>
      </c>
      <c r="X122" s="70">
        <v>0</v>
      </c>
      <c r="Y122" s="70">
        <v>0</v>
      </c>
      <c r="Z122" s="70">
        <v>0</v>
      </c>
      <c r="AA122" s="70">
        <v>0</v>
      </c>
      <c r="AB122" s="70">
        <v>0</v>
      </c>
      <c r="AC122" s="70">
        <v>0</v>
      </c>
      <c r="AD122" s="70">
        <v>0</v>
      </c>
      <c r="AE122" s="70">
        <v>0</v>
      </c>
      <c r="AF122" s="70">
        <v>0</v>
      </c>
      <c r="AG122" s="70">
        <v>79217.5</v>
      </c>
      <c r="AH122" s="71">
        <v>0.48331203040776544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11279</v>
      </c>
      <c r="D123" s="70">
        <v>5194</v>
      </c>
      <c r="E123" s="70">
        <v>7140.1</v>
      </c>
      <c r="F123" s="70">
        <v>7325.8</v>
      </c>
      <c r="G123" s="70">
        <v>8209.2000000000007</v>
      </c>
      <c r="H123" s="95">
        <v>8733</v>
      </c>
      <c r="I123" s="70">
        <v>8383</v>
      </c>
      <c r="J123" s="70">
        <v>8383</v>
      </c>
      <c r="K123" s="70">
        <v>8383</v>
      </c>
      <c r="L123" s="70">
        <v>8383</v>
      </c>
      <c r="M123" s="70">
        <v>8383</v>
      </c>
      <c r="N123" s="70">
        <v>8383</v>
      </c>
      <c r="O123" s="70">
        <v>8383</v>
      </c>
      <c r="P123" s="70">
        <v>8383</v>
      </c>
      <c r="Q123" s="70">
        <v>8383</v>
      </c>
      <c r="R123" s="70">
        <v>8383</v>
      </c>
      <c r="S123" s="70">
        <v>8383</v>
      </c>
      <c r="T123" s="70">
        <v>8383</v>
      </c>
      <c r="U123" s="70">
        <v>7843.8</v>
      </c>
      <c r="V123" s="70">
        <v>7584.6</v>
      </c>
      <c r="W123" s="70">
        <v>0</v>
      </c>
      <c r="X123" s="70">
        <v>0</v>
      </c>
      <c r="Y123" s="70">
        <v>0</v>
      </c>
      <c r="Z123" s="70">
        <v>0</v>
      </c>
      <c r="AA123" s="70">
        <v>0</v>
      </c>
      <c r="AB123" s="70">
        <v>0</v>
      </c>
      <c r="AC123" s="70">
        <v>0</v>
      </c>
      <c r="AD123" s="70">
        <v>0</v>
      </c>
      <c r="AE123" s="70">
        <v>0</v>
      </c>
      <c r="AF123" s="70">
        <v>0</v>
      </c>
      <c r="AG123" s="70">
        <v>163905.5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720</v>
      </c>
      <c r="F125" s="73">
        <v>2160</v>
      </c>
      <c r="G125" s="73">
        <v>7200</v>
      </c>
      <c r="H125" s="96">
        <v>7200</v>
      </c>
      <c r="I125" s="73">
        <v>7200</v>
      </c>
      <c r="J125" s="73">
        <v>7200</v>
      </c>
      <c r="K125" s="73">
        <v>7200</v>
      </c>
      <c r="L125" s="73">
        <v>7200</v>
      </c>
      <c r="M125" s="73">
        <v>7200</v>
      </c>
      <c r="N125" s="73">
        <v>7200</v>
      </c>
      <c r="O125" s="73">
        <v>7200</v>
      </c>
      <c r="P125" s="73">
        <v>7200</v>
      </c>
      <c r="Q125" s="73">
        <v>7200</v>
      </c>
      <c r="R125" s="73">
        <v>7200</v>
      </c>
      <c r="S125" s="73">
        <v>7200</v>
      </c>
      <c r="T125" s="73">
        <v>7200</v>
      </c>
      <c r="U125" s="73">
        <v>5760</v>
      </c>
      <c r="V125" s="73">
        <v>4320</v>
      </c>
      <c r="W125" s="73">
        <v>0</v>
      </c>
      <c r="X125" s="73">
        <v>0</v>
      </c>
      <c r="Y125" s="73">
        <v>0</v>
      </c>
      <c r="Z125" s="73">
        <v>0</v>
      </c>
      <c r="AA125" s="73">
        <v>0</v>
      </c>
      <c r="AB125" s="73">
        <v>0</v>
      </c>
      <c r="AC125" s="73">
        <v>0</v>
      </c>
      <c r="AD125" s="73">
        <v>0</v>
      </c>
      <c r="AE125" s="73">
        <v>0</v>
      </c>
      <c r="AF125" s="73">
        <v>0</v>
      </c>
      <c r="AG125" s="70">
        <v>113760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480</v>
      </c>
      <c r="F126" s="73">
        <v>1440</v>
      </c>
      <c r="G126" s="73">
        <v>4800</v>
      </c>
      <c r="H126" s="73">
        <v>4800</v>
      </c>
      <c r="I126" s="73">
        <v>4800</v>
      </c>
      <c r="J126" s="73">
        <v>4800</v>
      </c>
      <c r="K126" s="73">
        <v>4800</v>
      </c>
      <c r="L126" s="73">
        <v>4800</v>
      </c>
      <c r="M126" s="73">
        <v>4800</v>
      </c>
      <c r="N126" s="73">
        <v>4800</v>
      </c>
      <c r="O126" s="73">
        <v>4800</v>
      </c>
      <c r="P126" s="73">
        <v>4800</v>
      </c>
      <c r="Q126" s="73">
        <v>4800</v>
      </c>
      <c r="R126" s="73">
        <v>4800</v>
      </c>
      <c r="S126" s="73">
        <v>4800</v>
      </c>
      <c r="T126" s="73">
        <v>4800</v>
      </c>
      <c r="U126" s="73">
        <v>3840</v>
      </c>
      <c r="V126" s="73">
        <v>2880</v>
      </c>
      <c r="W126" s="73">
        <v>0</v>
      </c>
      <c r="X126" s="73">
        <v>0</v>
      </c>
      <c r="Y126" s="73">
        <v>0</v>
      </c>
      <c r="Z126" s="73">
        <v>0</v>
      </c>
      <c r="AA126" s="73">
        <v>0</v>
      </c>
      <c r="AB126" s="73">
        <v>0</v>
      </c>
      <c r="AC126" s="73">
        <v>0</v>
      </c>
      <c r="AD126" s="73">
        <v>0</v>
      </c>
      <c r="AE126" s="73">
        <v>0</v>
      </c>
      <c r="AF126" s="73">
        <v>0</v>
      </c>
      <c r="AG126" s="70">
        <v>75840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1.6</v>
      </c>
      <c r="D129" s="74">
        <v>1.6</v>
      </c>
      <c r="E129" s="74">
        <v>1.6</v>
      </c>
      <c r="F129" s="74">
        <v>1.6</v>
      </c>
      <c r="G129" s="74">
        <v>1.6</v>
      </c>
      <c r="H129" s="97">
        <v>1.6</v>
      </c>
      <c r="I129" s="74">
        <v>1.6</v>
      </c>
      <c r="J129" s="74">
        <v>1.6</v>
      </c>
      <c r="K129" s="74">
        <v>1.6</v>
      </c>
      <c r="L129" s="74">
        <v>1.6</v>
      </c>
      <c r="M129" s="74">
        <v>1.6</v>
      </c>
      <c r="N129" s="74">
        <v>1.6</v>
      </c>
      <c r="O129" s="74">
        <v>1.6</v>
      </c>
      <c r="P129" s="74">
        <v>1.6</v>
      </c>
      <c r="Q129" s="74">
        <v>1.6</v>
      </c>
      <c r="R129" s="74">
        <v>1.6</v>
      </c>
      <c r="S129" s="74">
        <v>1.6</v>
      </c>
      <c r="T129" s="74">
        <v>1.6</v>
      </c>
      <c r="U129" s="74">
        <v>1.6</v>
      </c>
      <c r="V129" s="74">
        <v>1.6</v>
      </c>
      <c r="W129" s="74">
        <v>1.6</v>
      </c>
      <c r="X129" s="74">
        <v>1.6</v>
      </c>
      <c r="Y129" s="74">
        <v>1.6</v>
      </c>
      <c r="Z129" s="74">
        <v>1.6</v>
      </c>
      <c r="AA129" s="74">
        <v>1.6</v>
      </c>
      <c r="AB129" s="74">
        <v>1.6</v>
      </c>
      <c r="AC129" s="74">
        <v>1.6</v>
      </c>
      <c r="AD129" s="74">
        <v>1.6</v>
      </c>
      <c r="AE129" s="74">
        <v>1.6</v>
      </c>
      <c r="AF129" s="74">
        <v>1.6</v>
      </c>
      <c r="AG129" s="74">
        <v>1.6</v>
      </c>
      <c r="AH129" s="63"/>
    </row>
    <row r="130" spans="1:40" s="21" customFormat="1" x14ac:dyDescent="0.3">
      <c r="A130" s="68" t="s">
        <v>15</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1728</v>
      </c>
      <c r="F133" s="70">
        <v>5184</v>
      </c>
      <c r="G133" s="70">
        <v>12096</v>
      </c>
      <c r="H133" s="95">
        <v>17280</v>
      </c>
      <c r="I133" s="70">
        <v>17280</v>
      </c>
      <c r="J133" s="70">
        <v>17280</v>
      </c>
      <c r="K133" s="70">
        <v>17280</v>
      </c>
      <c r="L133" s="70">
        <v>17280</v>
      </c>
      <c r="M133" s="70">
        <v>17280</v>
      </c>
      <c r="N133" s="70">
        <v>17280</v>
      </c>
      <c r="O133" s="70">
        <v>17280</v>
      </c>
      <c r="P133" s="70">
        <v>17280</v>
      </c>
      <c r="Q133" s="70">
        <v>17280</v>
      </c>
      <c r="R133" s="70">
        <v>17280</v>
      </c>
      <c r="S133" s="70">
        <v>17280</v>
      </c>
      <c r="T133" s="70">
        <v>17280</v>
      </c>
      <c r="U133" s="70">
        <v>13824</v>
      </c>
      <c r="V133" s="70">
        <v>10368</v>
      </c>
      <c r="W133" s="70">
        <v>0</v>
      </c>
      <c r="X133" s="70">
        <v>0</v>
      </c>
      <c r="Y133" s="70">
        <v>0</v>
      </c>
      <c r="Z133" s="70">
        <v>0</v>
      </c>
      <c r="AA133" s="70">
        <v>0</v>
      </c>
      <c r="AB133" s="70">
        <v>0</v>
      </c>
      <c r="AC133" s="70">
        <v>0</v>
      </c>
      <c r="AD133" s="70">
        <v>0</v>
      </c>
      <c r="AE133" s="70">
        <v>0</v>
      </c>
      <c r="AF133" s="70">
        <v>0</v>
      </c>
      <c r="AG133" s="70">
        <v>267840</v>
      </c>
      <c r="AH133" s="63"/>
    </row>
    <row r="134" spans="1:40" s="21" customFormat="1" x14ac:dyDescent="0.3">
      <c r="A134" s="66" t="s">
        <v>11</v>
      </c>
      <c r="B134" s="70"/>
      <c r="C134" s="70">
        <v>-11279</v>
      </c>
      <c r="D134" s="70">
        <v>-5194</v>
      </c>
      <c r="E134" s="70">
        <v>-5412.1</v>
      </c>
      <c r="F134" s="70">
        <v>-2141.8000000000002</v>
      </c>
      <c r="G134" s="70">
        <v>3886.8</v>
      </c>
      <c r="H134" s="95">
        <v>8547</v>
      </c>
      <c r="I134" s="70">
        <v>8897</v>
      </c>
      <c r="J134" s="70">
        <v>8897</v>
      </c>
      <c r="K134" s="70">
        <v>8897</v>
      </c>
      <c r="L134" s="70">
        <v>8897</v>
      </c>
      <c r="M134" s="70">
        <v>8897</v>
      </c>
      <c r="N134" s="70">
        <v>8897</v>
      </c>
      <c r="O134" s="70">
        <v>8897</v>
      </c>
      <c r="P134" s="70">
        <v>8897</v>
      </c>
      <c r="Q134" s="70">
        <v>8897</v>
      </c>
      <c r="R134" s="70">
        <v>8897</v>
      </c>
      <c r="S134" s="70">
        <v>8897</v>
      </c>
      <c r="T134" s="70">
        <v>8897</v>
      </c>
      <c r="U134" s="70">
        <v>5980.2</v>
      </c>
      <c r="V134" s="70">
        <v>2783.4</v>
      </c>
      <c r="W134" s="70">
        <v>0</v>
      </c>
      <c r="X134" s="70">
        <v>0</v>
      </c>
      <c r="Y134" s="70">
        <v>0</v>
      </c>
      <c r="Z134" s="70">
        <v>0</v>
      </c>
      <c r="AA134" s="70">
        <v>0</v>
      </c>
      <c r="AB134" s="70">
        <v>0</v>
      </c>
      <c r="AC134" s="70">
        <v>0</v>
      </c>
      <c r="AD134" s="70">
        <v>0</v>
      </c>
      <c r="AE134" s="70">
        <v>0</v>
      </c>
      <c r="AF134" s="70">
        <v>0</v>
      </c>
      <c r="AG134" s="70">
        <v>103934.5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21555000</v>
      </c>
      <c r="J5" t="s">
        <v>4</v>
      </c>
      <c r="K5" s="1">
        <v>1320000</v>
      </c>
      <c r="S5" s="120"/>
      <c r="T5" s="120"/>
      <c r="U5" s="120"/>
      <c r="V5" s="120"/>
      <c r="W5" s="120"/>
      <c r="X5" s="120"/>
      <c r="Y5" s="120"/>
      <c r="Z5" s="120"/>
    </row>
    <row r="6" spans="1:27" x14ac:dyDescent="0.35">
      <c r="A6" t="s">
        <v>8</v>
      </c>
      <c r="B6" s="1">
        <v>16200000</v>
      </c>
      <c r="J6" t="s">
        <v>8</v>
      </c>
      <c r="K6" s="1">
        <v>19337500</v>
      </c>
      <c r="S6" s="120"/>
      <c r="T6" s="120"/>
      <c r="U6" s="120"/>
      <c r="V6" s="120"/>
      <c r="W6" s="120"/>
      <c r="X6" s="120"/>
      <c r="Y6" s="120"/>
      <c r="Z6" s="120"/>
      <c r="AA6" s="18"/>
    </row>
    <row r="7" spans="1:27" x14ac:dyDescent="0.35">
      <c r="A7" t="s">
        <v>9</v>
      </c>
      <c r="B7" s="1">
        <v>20088000</v>
      </c>
      <c r="J7" t="s">
        <v>9</v>
      </c>
      <c r="K7" s="1">
        <v>7140000</v>
      </c>
      <c r="S7" s="120"/>
      <c r="T7" s="120"/>
      <c r="U7" s="120"/>
      <c r="V7" s="120"/>
      <c r="W7" s="120"/>
      <c r="X7" s="120"/>
      <c r="Y7" s="120"/>
      <c r="Z7" s="120"/>
      <c r="AA7" s="18"/>
    </row>
    <row r="8" spans="1:27" x14ac:dyDescent="0.35">
      <c r="A8" t="s">
        <v>7</v>
      </c>
      <c r="B8" s="1">
        <v>10215000</v>
      </c>
      <c r="J8" t="s">
        <v>7</v>
      </c>
      <c r="K8" s="1">
        <v>40715000</v>
      </c>
      <c r="S8" s="120"/>
      <c r="T8" s="120"/>
      <c r="U8" s="120"/>
      <c r="V8" s="120"/>
      <c r="W8" s="120"/>
      <c r="X8" s="120"/>
      <c r="Y8" s="120"/>
      <c r="Z8" s="120"/>
    </row>
    <row r="9" spans="1:27" x14ac:dyDescent="0.35">
      <c r="A9" t="s">
        <v>3</v>
      </c>
      <c r="B9" s="1">
        <v>2275000</v>
      </c>
      <c r="J9" t="s">
        <v>3</v>
      </c>
      <c r="K9" s="1">
        <v>4000000</v>
      </c>
      <c r="S9" s="120"/>
      <c r="T9" s="120"/>
      <c r="U9" s="120"/>
      <c r="V9" s="120"/>
      <c r="W9" s="120"/>
      <c r="X9" s="120"/>
      <c r="Y9" s="120"/>
      <c r="Z9" s="120"/>
    </row>
    <row r="10" spans="1:27" x14ac:dyDescent="0.35">
      <c r="A10" t="s">
        <v>6</v>
      </c>
      <c r="B10" s="1">
        <v>135000</v>
      </c>
      <c r="J10" t="s">
        <v>6</v>
      </c>
      <c r="K10" s="1">
        <v>1700000</v>
      </c>
      <c r="S10" s="120"/>
      <c r="T10" s="120"/>
      <c r="U10" s="120"/>
      <c r="V10" s="120"/>
      <c r="W10" s="120"/>
      <c r="X10" s="120"/>
      <c r="Y10" s="120"/>
      <c r="Z10" s="120"/>
    </row>
    <row r="11" spans="1:27" x14ac:dyDescent="0.35">
      <c r="A11" t="s">
        <v>5</v>
      </c>
      <c r="B11" s="1">
        <v>13950000</v>
      </c>
      <c r="J11" t="s">
        <v>5</v>
      </c>
      <c r="K11" s="1">
        <v>0</v>
      </c>
      <c r="S11" s="120"/>
      <c r="T11" s="120"/>
      <c r="U11" s="120"/>
      <c r="V11" s="120"/>
      <c r="W11" s="120"/>
      <c r="X11" s="120"/>
      <c r="Y11" s="120"/>
      <c r="Z11" s="120"/>
    </row>
    <row r="12" spans="1:27" x14ac:dyDescent="0.35">
      <c r="A12" t="s">
        <v>59</v>
      </c>
      <c r="B12" s="1">
        <v>270000</v>
      </c>
      <c r="J12" t="s">
        <v>59</v>
      </c>
      <c r="K12" s="1">
        <v>0</v>
      </c>
    </row>
    <row r="13" spans="1:27" x14ac:dyDescent="0.35">
      <c r="A13" t="s">
        <v>10</v>
      </c>
      <c r="B13" s="1">
        <v>0</v>
      </c>
      <c r="J13" t="s">
        <v>10</v>
      </c>
      <c r="K13" s="1">
        <v>5005000</v>
      </c>
    </row>
    <row r="14" spans="1:27" x14ac:dyDescent="0.35">
      <c r="A14" t="s">
        <v>63</v>
      </c>
      <c r="B14" s="1">
        <v>0</v>
      </c>
      <c r="J14" t="s">
        <v>63</v>
      </c>
      <c r="K14" s="1">
        <v>0</v>
      </c>
    </row>
    <row r="15" spans="1:27" x14ac:dyDescent="0.35">
      <c r="A15" s="12" t="s">
        <v>64</v>
      </c>
      <c r="B15" s="13">
        <v>84688000</v>
      </c>
      <c r="J15" s="12" t="s">
        <v>64</v>
      </c>
      <c r="K15" s="13">
        <v>79217500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41119755</v>
      </c>
      <c r="J22" t="s">
        <v>4</v>
      </c>
      <c r="K22" s="1">
        <v>2586800</v>
      </c>
      <c r="S22" s="120"/>
      <c r="T22" s="120"/>
      <c r="U22" s="120"/>
      <c r="V22" s="120"/>
      <c r="W22" s="120"/>
      <c r="X22" s="120"/>
      <c r="Y22" s="120"/>
      <c r="Z22" s="120"/>
    </row>
    <row r="23" spans="1:26" x14ac:dyDescent="0.35">
      <c r="A23" t="s">
        <v>8</v>
      </c>
      <c r="B23" s="1">
        <v>30904200</v>
      </c>
      <c r="J23" t="s">
        <v>8</v>
      </c>
      <c r="K23" s="1">
        <v>20205321</v>
      </c>
      <c r="S23" s="120"/>
      <c r="T23" s="120"/>
      <c r="U23" s="120"/>
      <c r="V23" s="120"/>
      <c r="W23" s="120"/>
      <c r="X23" s="120"/>
      <c r="Y23" s="120"/>
      <c r="Z23" s="120"/>
    </row>
    <row r="24" spans="1:26" ht="14.5" customHeight="1" x14ac:dyDescent="0.35">
      <c r="A24" t="s">
        <v>9</v>
      </c>
      <c r="B24" s="1">
        <v>38316000</v>
      </c>
      <c r="J24" t="s">
        <v>9</v>
      </c>
      <c r="K24" s="1">
        <v>18967842.03821658</v>
      </c>
      <c r="S24" s="120"/>
      <c r="T24" s="120"/>
      <c r="U24" s="120"/>
      <c r="V24" s="120"/>
      <c r="W24" s="120"/>
      <c r="X24" s="120"/>
      <c r="Y24" s="120"/>
      <c r="Z24" s="120"/>
    </row>
    <row r="25" spans="1:26" x14ac:dyDescent="0.35">
      <c r="A25" t="s">
        <v>7</v>
      </c>
      <c r="B25" s="1">
        <v>19486815</v>
      </c>
      <c r="J25" t="s">
        <v>7</v>
      </c>
      <c r="K25" s="1">
        <v>74768891</v>
      </c>
      <c r="S25" s="120"/>
      <c r="T25" s="120"/>
      <c r="U25" s="120"/>
      <c r="V25" s="120"/>
      <c r="W25" s="120"/>
      <c r="X25" s="120"/>
      <c r="Y25" s="120"/>
      <c r="Z25" s="120"/>
    </row>
    <row r="26" spans="1:26" ht="14.5" customHeight="1" x14ac:dyDescent="0.35">
      <c r="A26" t="s">
        <v>3</v>
      </c>
      <c r="B26" s="1">
        <v>4339940</v>
      </c>
      <c r="J26" t="s">
        <v>3</v>
      </c>
      <c r="K26" s="1">
        <v>10518765.987261146</v>
      </c>
      <c r="S26" s="120"/>
      <c r="T26" s="120"/>
      <c r="U26" s="120"/>
      <c r="V26" s="120"/>
      <c r="W26" s="120"/>
      <c r="X26" s="120"/>
      <c r="Y26" s="120"/>
      <c r="Z26" s="120"/>
    </row>
    <row r="27" spans="1:26" x14ac:dyDescent="0.35">
      <c r="A27" t="s">
        <v>6</v>
      </c>
      <c r="B27" s="1">
        <v>257535</v>
      </c>
      <c r="J27" t="s">
        <v>6</v>
      </c>
      <c r="K27" s="1">
        <v>4516152</v>
      </c>
      <c r="S27" s="120"/>
      <c r="T27" s="120"/>
      <c r="U27" s="120"/>
      <c r="V27" s="120"/>
      <c r="W27" s="120"/>
      <c r="X27" s="120"/>
      <c r="Y27" s="120"/>
      <c r="Z27" s="120"/>
    </row>
    <row r="28" spans="1:26" x14ac:dyDescent="0.35">
      <c r="A28" t="s">
        <v>5</v>
      </c>
      <c r="B28" s="1">
        <v>26611950</v>
      </c>
      <c r="J28" t="s">
        <v>5</v>
      </c>
      <c r="K28" s="1">
        <v>0</v>
      </c>
      <c r="S28" s="120"/>
      <c r="T28" s="120"/>
      <c r="U28" s="120"/>
      <c r="V28" s="120"/>
      <c r="W28" s="120"/>
      <c r="X28" s="120"/>
      <c r="Y28" s="120"/>
      <c r="Z28" s="120"/>
    </row>
    <row r="29" spans="1:26" x14ac:dyDescent="0.35">
      <c r="A29" t="s">
        <v>59</v>
      </c>
      <c r="B29" s="1">
        <v>515070</v>
      </c>
      <c r="J29" t="s">
        <v>59</v>
      </c>
      <c r="K29" s="1">
        <v>0</v>
      </c>
    </row>
    <row r="30" spans="1:26" x14ac:dyDescent="0.35">
      <c r="A30" t="s">
        <v>10</v>
      </c>
      <c r="B30" s="1">
        <v>0</v>
      </c>
      <c r="J30" t="s">
        <v>10</v>
      </c>
      <c r="K30" s="1">
        <v>13296140</v>
      </c>
    </row>
    <row r="31" spans="1:26" x14ac:dyDescent="0.35">
      <c r="A31" t="s">
        <v>63</v>
      </c>
      <c r="B31" s="1">
        <v>0</v>
      </c>
      <c r="J31" t="s">
        <v>63</v>
      </c>
      <c r="K31" s="1">
        <v>0</v>
      </c>
    </row>
    <row r="32" spans="1:26" x14ac:dyDescent="0.35">
      <c r="A32" s="12" t="s">
        <v>64</v>
      </c>
      <c r="B32" s="13">
        <v>161551265</v>
      </c>
      <c r="J32" s="12" t="s">
        <v>64</v>
      </c>
      <c r="K32" s="13">
        <v>144859912.02547771</v>
      </c>
    </row>
    <row r="35" spans="1:15" x14ac:dyDescent="0.35">
      <c r="B35" t="s">
        <v>66</v>
      </c>
      <c r="C35" t="s">
        <v>67</v>
      </c>
      <c r="D35" t="s">
        <v>23</v>
      </c>
      <c r="H35" t="s">
        <v>67</v>
      </c>
      <c r="I35" t="s">
        <v>23</v>
      </c>
    </row>
    <row r="36" spans="1:15" x14ac:dyDescent="0.35">
      <c r="A36" t="s">
        <v>106</v>
      </c>
      <c r="B36" s="14">
        <v>163905500</v>
      </c>
      <c r="C36" s="14">
        <v>84688000</v>
      </c>
      <c r="D36" s="14">
        <v>79217500</v>
      </c>
      <c r="G36" t="s">
        <v>106</v>
      </c>
      <c r="H36" s="15">
        <v>0.51668796959223451</v>
      </c>
      <c r="I36" s="15">
        <v>0.48331203040776544</v>
      </c>
    </row>
    <row r="37" spans="1:15" x14ac:dyDescent="0.35">
      <c r="A37" t="s">
        <v>105</v>
      </c>
      <c r="B37" s="14">
        <v>306411177.02547771</v>
      </c>
      <c r="C37" s="14">
        <v>161551265</v>
      </c>
      <c r="D37" s="14">
        <v>144859912.02547771</v>
      </c>
      <c r="G37" t="s">
        <v>105</v>
      </c>
      <c r="H37" s="15">
        <v>0.52723685398253994</v>
      </c>
      <c r="I37" s="15">
        <v>0.47276314601746</v>
      </c>
    </row>
    <row r="38" spans="1:15" x14ac:dyDescent="0.35">
      <c r="O38" s="17">
        <v>86915947215286.625</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1647.37</v>
      </c>
      <c r="J11" s="19"/>
      <c r="K11" s="19"/>
      <c r="L11" s="19"/>
      <c r="M11" s="19"/>
      <c r="N11" s="19"/>
      <c r="O11" s="19"/>
      <c r="P11" s="19"/>
    </row>
    <row r="12" spans="1:16" ht="14.5" customHeight="1" thickBot="1" x14ac:dyDescent="0.35">
      <c r="A12" s="19"/>
      <c r="B12" s="19"/>
      <c r="C12" s="19"/>
      <c r="D12" s="19"/>
      <c r="E12" s="19"/>
      <c r="F12" s="19"/>
      <c r="G12" s="44" t="s">
        <v>72</v>
      </c>
      <c r="H12" s="45" t="s">
        <v>73</v>
      </c>
      <c r="I12" s="46">
        <v>14772860</v>
      </c>
      <c r="J12" s="19"/>
      <c r="K12" s="19"/>
      <c r="L12" s="19"/>
      <c r="M12" s="19"/>
      <c r="N12" s="19"/>
      <c r="O12" s="19"/>
      <c r="P12" s="19"/>
    </row>
    <row r="13" spans="1:16" ht="14.5" customHeight="1" thickBot="1" x14ac:dyDescent="0.35">
      <c r="A13" s="19"/>
      <c r="B13" s="19"/>
      <c r="C13" s="19"/>
      <c r="D13" s="19"/>
      <c r="E13" s="19"/>
      <c r="F13" s="19"/>
      <c r="G13" s="44" t="s">
        <v>74</v>
      </c>
      <c r="H13" s="45" t="s">
        <v>73</v>
      </c>
      <c r="I13" s="46">
        <v>94255706</v>
      </c>
      <c r="J13" s="19"/>
      <c r="K13" s="19"/>
      <c r="L13" s="19"/>
      <c r="M13" s="19"/>
      <c r="N13" s="19"/>
      <c r="O13" s="19"/>
      <c r="P13" s="19"/>
    </row>
    <row r="14" spans="1:16" ht="14.5" customHeight="1" thickBot="1" x14ac:dyDescent="0.35">
      <c r="A14" s="19"/>
      <c r="B14" s="19"/>
      <c r="C14" s="19"/>
      <c r="D14" s="19"/>
      <c r="E14" s="19"/>
      <c r="F14" s="19"/>
      <c r="G14" s="44" t="s">
        <v>75</v>
      </c>
      <c r="H14" s="45" t="s">
        <v>76</v>
      </c>
      <c r="I14" s="47">
        <v>186</v>
      </c>
      <c r="J14" s="19"/>
      <c r="K14" s="19"/>
      <c r="L14" s="19"/>
      <c r="M14" s="19"/>
      <c r="N14" s="19"/>
      <c r="O14" s="19"/>
      <c r="P14" s="19"/>
    </row>
    <row r="15" spans="1:16" ht="14.5" customHeight="1" thickBot="1" x14ac:dyDescent="0.35">
      <c r="A15" s="19"/>
      <c r="B15" s="19"/>
      <c r="C15" s="19"/>
      <c r="D15" s="19"/>
      <c r="E15" s="19"/>
      <c r="F15" s="19"/>
      <c r="G15" s="44" t="s">
        <v>77</v>
      </c>
      <c r="H15" s="45" t="s">
        <v>60</v>
      </c>
      <c r="I15" s="48">
        <v>89.028352562948456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2.3354999999999997</v>
      </c>
      <c r="F40" s="78">
        <v>2.4912000000000001</v>
      </c>
      <c r="G40" s="78">
        <v>2.6469</v>
      </c>
      <c r="H40" s="78">
        <v>2.8026</v>
      </c>
      <c r="I40" s="78">
        <v>2.9582999999999999</v>
      </c>
      <c r="J40" s="54">
        <v>3.1139999999999999</v>
      </c>
      <c r="K40" s="78">
        <v>3.2696999999999998</v>
      </c>
      <c r="L40" s="78">
        <v>3.4253999999999998</v>
      </c>
      <c r="M40" s="78">
        <v>3.5810999999999997</v>
      </c>
      <c r="N40" s="78">
        <v>3.7367999999999997</v>
      </c>
      <c r="O40" s="78">
        <v>3.8925000000000001</v>
      </c>
      <c r="P40" s="19"/>
    </row>
    <row r="41" spans="1:16" x14ac:dyDescent="0.3">
      <c r="A41" s="19"/>
      <c r="B41" s="19"/>
      <c r="C41" s="55">
        <v>-0.2</v>
      </c>
      <c r="D41" s="56">
        <v>108140.4</v>
      </c>
      <c r="E41" s="90">
        <v>-0.17574187665084551</v>
      </c>
      <c r="F41" s="90">
        <v>-0.12079133509423512</v>
      </c>
      <c r="G41" s="90">
        <v>-6.5840793537624842E-2</v>
      </c>
      <c r="H41" s="90">
        <v>-1.0890251981014565E-2</v>
      </c>
      <c r="I41" s="90">
        <v>4.4060289575595712E-2</v>
      </c>
      <c r="J41" s="90">
        <v>9.901083113220599E-2</v>
      </c>
      <c r="K41" s="90">
        <v>0.15396137268881627</v>
      </c>
      <c r="L41" s="90">
        <v>0.20891191424542654</v>
      </c>
      <c r="M41" s="90">
        <v>0.26386245580203682</v>
      </c>
      <c r="N41" s="90">
        <v>0.3188129973586471</v>
      </c>
      <c r="O41" s="90">
        <v>0.3737635389152576</v>
      </c>
      <c r="P41" s="19"/>
    </row>
    <row r="42" spans="1:16" x14ac:dyDescent="0.3">
      <c r="A42" s="19"/>
      <c r="B42" s="19"/>
      <c r="C42" s="55">
        <v>-0.15</v>
      </c>
      <c r="D42" s="56">
        <v>135175.5</v>
      </c>
      <c r="E42" s="90">
        <v>3.0322654186442977E-2</v>
      </c>
      <c r="F42" s="90">
        <v>9.901083113220599E-2</v>
      </c>
      <c r="G42" s="90">
        <v>0.167699008077969</v>
      </c>
      <c r="H42" s="90">
        <v>0.23638718502373179</v>
      </c>
      <c r="I42" s="90">
        <v>0.30507536196949459</v>
      </c>
      <c r="J42" s="90">
        <v>0.3737635389152576</v>
      </c>
      <c r="K42" s="90">
        <v>0.44245171586102039</v>
      </c>
      <c r="L42" s="90">
        <v>0.5111398928067834</v>
      </c>
      <c r="M42" s="90">
        <v>0.57982806975254619</v>
      </c>
      <c r="N42" s="90">
        <v>0.64851624669830898</v>
      </c>
      <c r="O42" s="90">
        <v>0.71720442364407222</v>
      </c>
      <c r="P42" s="19"/>
    </row>
    <row r="43" spans="1:16" x14ac:dyDescent="0.3">
      <c r="A43" s="19"/>
      <c r="B43" s="19"/>
      <c r="C43" s="55">
        <v>-0.1</v>
      </c>
      <c r="D43" s="56">
        <v>159030</v>
      </c>
      <c r="E43" s="90">
        <v>0.21214429904287413</v>
      </c>
      <c r="F43" s="90">
        <v>0.29295391897906597</v>
      </c>
      <c r="G43" s="90">
        <v>0.3737635389152576</v>
      </c>
      <c r="H43" s="90">
        <v>0.45457315885144922</v>
      </c>
      <c r="I43" s="90">
        <v>0.53538277878764085</v>
      </c>
      <c r="J43" s="90">
        <v>0.61619239872383247</v>
      </c>
      <c r="K43" s="90">
        <v>0.69700201866002387</v>
      </c>
      <c r="L43" s="90">
        <v>0.77781163859621572</v>
      </c>
      <c r="M43" s="90">
        <v>0.85862125853240734</v>
      </c>
      <c r="N43" s="90">
        <v>0.93943087846859896</v>
      </c>
      <c r="O43" s="90">
        <v>1.0202404984047906</v>
      </c>
      <c r="P43" s="19"/>
    </row>
    <row r="44" spans="1:16" x14ac:dyDescent="0.3">
      <c r="A44" s="19"/>
      <c r="B44" s="19"/>
      <c r="C44" s="55">
        <v>-0.05</v>
      </c>
      <c r="D44" s="56">
        <v>176700</v>
      </c>
      <c r="E44" s="90">
        <v>0.34682699893652691</v>
      </c>
      <c r="F44" s="90">
        <v>0.43661546553229558</v>
      </c>
      <c r="G44" s="90">
        <v>0.52640393212806402</v>
      </c>
      <c r="H44" s="90">
        <v>0.61619239872383247</v>
      </c>
      <c r="I44" s="90">
        <v>0.70598086531960091</v>
      </c>
      <c r="J44" s="90">
        <v>0.79576933191536914</v>
      </c>
      <c r="K44" s="90">
        <v>0.88555779851113781</v>
      </c>
      <c r="L44" s="90">
        <v>0.97534626510690625</v>
      </c>
      <c r="M44" s="90">
        <v>1.0651347317026749</v>
      </c>
      <c r="N44" s="90">
        <v>1.1549231982984431</v>
      </c>
      <c r="O44" s="90">
        <v>1.2447116648942118</v>
      </c>
      <c r="P44" s="19"/>
    </row>
    <row r="45" spans="1:16" x14ac:dyDescent="0.3">
      <c r="A45" s="19"/>
      <c r="B45" s="19"/>
      <c r="C45" s="51" t="s">
        <v>86</v>
      </c>
      <c r="D45" s="57">
        <v>186000</v>
      </c>
      <c r="E45" s="90">
        <v>0.41771263045950202</v>
      </c>
      <c r="F45" s="90">
        <v>0.51222680582346913</v>
      </c>
      <c r="G45" s="90">
        <v>0.6067409811874358</v>
      </c>
      <c r="H45" s="90">
        <v>0.70125515655140247</v>
      </c>
      <c r="I45" s="90">
        <v>0.79576933191536914</v>
      </c>
      <c r="J45" s="90">
        <v>0.89028350727933625</v>
      </c>
      <c r="K45" s="90">
        <v>0.98479768264330292</v>
      </c>
      <c r="L45" s="90">
        <v>1.0793118580072694</v>
      </c>
      <c r="M45" s="90">
        <v>1.1738260333712365</v>
      </c>
      <c r="N45" s="90">
        <v>1.2683402087352031</v>
      </c>
      <c r="O45" s="90">
        <v>1.3628543840991703</v>
      </c>
      <c r="P45" s="19"/>
    </row>
    <row r="46" spans="1:16" ht="14.5" customHeight="1" x14ac:dyDescent="0.3">
      <c r="A46" s="19"/>
      <c r="B46" s="19"/>
      <c r="C46" s="55">
        <v>0.05</v>
      </c>
      <c r="D46" s="56">
        <v>195300</v>
      </c>
      <c r="E46" s="90">
        <v>0.48859826198247713</v>
      </c>
      <c r="F46" s="90">
        <v>0.58783814611464269</v>
      </c>
      <c r="G46" s="90">
        <v>0.68707803024680758</v>
      </c>
      <c r="H46" s="90">
        <v>0.78631791437897292</v>
      </c>
      <c r="I46" s="90">
        <v>0.88555779851113781</v>
      </c>
      <c r="J46" s="90">
        <v>0.98479768264330292</v>
      </c>
      <c r="K46" s="90">
        <v>1.0840375667754678</v>
      </c>
      <c r="L46" s="90">
        <v>1.1832774509076334</v>
      </c>
      <c r="M46" s="90">
        <v>1.2825173350397985</v>
      </c>
      <c r="N46" s="90">
        <v>1.3817572191719636</v>
      </c>
      <c r="O46" s="90">
        <v>1.4809971033041287</v>
      </c>
      <c r="P46" s="19"/>
    </row>
    <row r="47" spans="1:16" x14ac:dyDescent="0.3">
      <c r="A47" s="19"/>
      <c r="B47" s="19"/>
      <c r="C47" s="55">
        <v>0.1</v>
      </c>
      <c r="D47" s="56">
        <v>214830</v>
      </c>
      <c r="E47" s="90">
        <v>0.6374580881807248</v>
      </c>
      <c r="F47" s="90">
        <v>0.74662196072610687</v>
      </c>
      <c r="G47" s="90">
        <v>0.85578583327148827</v>
      </c>
      <c r="H47" s="90">
        <v>0.9649497058168699</v>
      </c>
      <c r="I47" s="90">
        <v>1.074113578362252</v>
      </c>
      <c r="J47" s="90">
        <v>1.1832774509076334</v>
      </c>
      <c r="K47" s="90">
        <v>1.2924413234530148</v>
      </c>
      <c r="L47" s="90">
        <v>1.4016051959983966</v>
      </c>
      <c r="M47" s="90">
        <v>1.5107690685437785</v>
      </c>
      <c r="N47" s="90">
        <v>1.6199329410891599</v>
      </c>
      <c r="O47" s="90">
        <v>1.7290968136345417</v>
      </c>
      <c r="P47" s="19"/>
    </row>
    <row r="48" spans="1:16" x14ac:dyDescent="0.3">
      <c r="A48" s="19"/>
      <c r="B48" s="19"/>
      <c r="C48" s="55">
        <v>0.15</v>
      </c>
      <c r="D48" s="56">
        <v>247054.5</v>
      </c>
      <c r="E48" s="90">
        <v>0.8830768014078334</v>
      </c>
      <c r="F48" s="90">
        <v>1.0086152548350231</v>
      </c>
      <c r="G48" s="90">
        <v>1.1341537082622115</v>
      </c>
      <c r="H48" s="90">
        <v>1.2596921616894003</v>
      </c>
      <c r="I48" s="90">
        <v>1.3852306151165896</v>
      </c>
      <c r="J48" s="90">
        <v>1.5107690685437785</v>
      </c>
      <c r="K48" s="90">
        <v>1.6363075219709673</v>
      </c>
      <c r="L48" s="90">
        <v>1.7618459753981557</v>
      </c>
      <c r="M48" s="90">
        <v>1.887384428825345</v>
      </c>
      <c r="N48" s="90">
        <v>2.0129228822525338</v>
      </c>
      <c r="O48" s="90">
        <v>2.1384613356797231</v>
      </c>
      <c r="P48" s="19"/>
    </row>
    <row r="49" spans="1:16" ht="14.5" thickBot="1" x14ac:dyDescent="0.35">
      <c r="A49" s="19"/>
      <c r="B49" s="19"/>
      <c r="C49" s="55">
        <v>0.2</v>
      </c>
      <c r="D49" s="58">
        <v>296465.40000000002</v>
      </c>
      <c r="E49" s="90">
        <v>1.2596921616894003</v>
      </c>
      <c r="F49" s="90">
        <v>1.4103383058020276</v>
      </c>
      <c r="G49" s="90">
        <v>1.5609844499146543</v>
      </c>
      <c r="H49" s="90">
        <v>1.7116305940272807</v>
      </c>
      <c r="I49" s="90">
        <v>1.8622767381399075</v>
      </c>
      <c r="J49" s="90">
        <v>2.0129228822525342</v>
      </c>
      <c r="K49" s="90">
        <v>2.163569026365161</v>
      </c>
      <c r="L49" s="90">
        <v>2.3142151704777878</v>
      </c>
      <c r="M49" s="90">
        <v>2.4648613145904141</v>
      </c>
      <c r="N49" s="90">
        <v>2.6155074587030414</v>
      </c>
      <c r="O49" s="90">
        <v>2.7661536028156681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2025-12-02T14:47:28Z</dcterms:modified>
</cp:coreProperties>
</file>