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62CFA2AC-B84C-4D6B-B0F1-158FC458467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<sst xmlns="http://schemas.openxmlformats.org/spreadsheetml/2006/main" count="352" uniqueCount="162">
  <si>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</si>
  <si>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</si>
  <si>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</si>
  <si>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</si>
  <si>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</si>
  <si>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</si>
  <si>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</si>
  <si>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</si>
  <si>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</si>
  <si>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</si>
  <si>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</si>
  <si>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</si>
  <si>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</si>
  <si>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</si>
  <si>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</si>
  <si>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</si>
  <si>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</si>
  <si>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</si>
  <si>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</si>
  <si>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</si>
  <si>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</si>
  <si>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</si>
  <si>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</si>
  <si>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</si>
  <si>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</si>
  <si>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</si>
  <si>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</si>
  <si>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</si>
  <si>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</si>
  <si>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</si>
  <si>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</si>
  <si>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</si>
  <si>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</si>
  <si>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</si>
  <si>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</si>
  <si>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</si>
  <si>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</si>
  <si>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</si>
  <si>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</si>
  <si>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</si>
  <si>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</si>
  <si>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</si>
  <si>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</si>
  <si>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</si>
  <si>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</si>
  <si>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</si>
  <si>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</si>
  <si>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</si>
  <si>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</si>
  <si>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</si>
  <si>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</si>
  <si>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</si>
  <si>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</si>
  <si>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</si>
  <si>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</si>
  <si>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</si>
  <si>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</si>
  <si>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</si>
  <si>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</si>
  <si>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</si>
  <si>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</si>
  <si>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</si>
  <si>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</si>
  <si>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</si>
  <si>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</si>
  <si>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</si>
  <si>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</si>
  <si>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</si>
  <si>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</si>
  <si>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</si>
  <si>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</si>
  <si>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</si>
  <si>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</si>
  <si>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</si>
  <si>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</si>
  <si>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</si>
  <si>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</si>
  <si>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</si>
  <si>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</si>
  <si>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</si>
  <si>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</si>
  <si>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</si>
  <si>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</si>
  <si>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</si>
  <si>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</si>
  <si>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</si>
  <si>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</si>
  <si>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</si>
  <si>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</si>
  <si>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</si>
  <si>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</si>
  <si>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</si>
  <si>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</si>
  <si>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</si>
  <si>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</si>
  <si>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</si>
  <si>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</si>
  <si>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</si>
  <si>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</si>
  <si>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</si>
  <si>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</si>
  <si>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</si>
  <si>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</si>
  <si>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</si>
  <si>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</si>
  <si>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</si>
  <si>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</si>
  <si>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</si>
  <si>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</si>
  <si>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</si>
  <si>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</si>
  <si>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</si>
  <si>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</si>
  <si>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</si>
  <si>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</si>
  <si>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</si>
  <si>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</si>
  <si>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</si>
  <si>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</si>
  <si>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</si>
  <si>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</si>
  <si>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</si>
  <si>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</si>
  <si>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</si>
  <si>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PIMENTON CRIOLLO SANTANDER VILLANUEVA</t>
  </si>
  <si>
    <t>Premio ALIDE 2025 a la Gestión y Modernización Tecnológica – Por el aplicativo Decision.</t>
  </si>
  <si>
    <t>Santander</t>
  </si>
  <si>
    <t>2025 Q2</t>
  </si>
  <si>
    <t>2019 Q4</t>
  </si>
  <si>
    <t>Material de propagacion: Colino/Plántula // Distancia de siembra: 0,6 x 1 // Densidad de siembra - Plantas/Ha.: 16.667 // Duracion del ciclo: 4 meses // Productividad/Ha/Ciclo: 25.400 kg // Inicio de Produccion desde la siembra: mes 4  // Duracion de la etapa productiva: 1 meses // Productividad promedio en etapa productiva  // Cultivo asociado: NA // Productividad promedio etapa productiva: 25.400 kg // % Rendimiento 1ra. Calidad: 100 // % Rendimiento 2da. Calidad: 0 // Precio de venta ponderado por calidad: $1.680 // Valor Jornal: $62.216 // Otros: NA</t>
  </si>
  <si>
    <t>El presente documento corresponde a una actualización del documento PDF de la AgroGuía correspondiente a Pimenton Criollo Santander Villanueva publicada en la página web, y consta de las siguientes partes:</t>
  </si>
  <si>
    <t>- Flujo anualizado de los ingresos (precio y rendimiento) y los costos de producción para una hectárea de
Pimenton Criollo Santander Villanueva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</si>
  <si>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Pimenton Criollo Santander Villanueva.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</si>
  <si>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</si>
  <si>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</si>
  <si>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</si>
  <si>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</si>
  <si>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Pimenton Criollo Santander Villanueva. La participación se encuentra actualizada al 2025 Q2.</t>
  </si>
  <si>
    <t>Sostenimiento Ciclo ***</t>
  </si>
  <si>
    <t>Sub Total Ingresos millones [(CxG)]</t>
  </si>
  <si>
    <t>** Los costos de instalación comprenden tanto los gastos relacionados con la mano de obra como aquellos asociados con los insumos necesarios hasta completar la siembra de las plantas. Para el caso de Pimenton Criollo Santander Villanueva, en lo que respecta a la mano de obra incluye actividades como la preparación del terreno, la siembra, el trazado y el ahoyado, entre otras, y ascienden a un total de $2,8 millones de pesos (equivalente a 45 jornales). En cuanto a los insumos, se incluyen los gastos relacionados con el material vegetal y las enmiendas, que en conjunto ascienden a  $11,2 millones.</t>
  </si>
  <si>
    <t>*** Los costos de sostenimiento del ciclo comprenden tanto los gastos relacionados con la mano de obra como aquellos asociados con los insumos necesarios desde el momento de la siembra de las plantas hasta finalizar el ciclo. Para el caso de Pimenton Criollo Santander Villanueva, en lo que respecta a la mano de obra incluye actividades como la fertilización, riego, control de malezas, plagas y enfermedades, entre otras, y ascienden a un total de $29,3 millones de pesos (equivalente a 471 jornales). En cuanto a los insumos, se incluyen los fertilizantes, plaguicidas, transportes, entre otras, que en conjunto ascienden a  $18,6 millones.</t>
  </si>
  <si>
    <t>Nota 1: en caso de utilizar esta información para el desarrollo de otras publicaciones, por favor citar FINAGRO, "Agro Guía - Marcos de Referencia Agroeconómicos"</t>
  </si>
  <si>
    <t>Los costos totales del ciclo para esta actualización (2025 Q2) equivalen a $61,9 millones, en comparación con los costos del marco original que ascienden a $33,7 millones, (mes de publicación del marco: octubre - 2019).
La rentabilidad actualizada (2025 Q2) bajó frente a la rentabilidad de la primera AgroGuía, pasando del 17,1% al -31,1%. Mientras que el crecimiento de los costos fue del 183,9%, el crecimiento de los ingresos fue del 105,0%.</t>
  </si>
  <si>
    <t>En cuanto a los costos de mano de obra de la AgroGuía actualizada, se destaca la participación de cosecha y beneficio seguido de control fitosanitario, que representan el 49% y el 14% del costo total, respectivamente. En cuanto a los costos de insumos, se destaca la participación de instalación seguido de fertilización, que representan el 38% y el 20% del costo total, respectivamente.</t>
  </si>
  <si>
    <t>bajó</t>
  </si>
  <si>
    <t>A continuación, se presenta la desagregación de los costos de mano de obra e insumos según las diferentes actividades vinculadas a la producción de PIMENTON CRIOLLO SANTANDER VILLANUEVA</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</si>
  <si>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</si>
  <si>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fertilización que representan el 38% y el 20% del costo total, respectivamente.</t>
  </si>
  <si>
    <t>En cuanto a los costos de mano de obra, se destaca la participación de cosecha y beneficio segido por control fitosanitario que representan el 49% y el 14% del costo total, respectivamente.</t>
  </si>
  <si>
    <t>En cuanto a los costos de insumos, se destaca la participación de instalación segido por fertilización que representan el 38% y el 20% del costo total, respectivamente.</t>
  </si>
  <si>
    <t>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</si>
  <si>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respectivamente.En cuanto a los costos de insumos, se destaca la participación de instalación segido por fertilización que representan el 34% y el 24% del costo total, respectivamente.</t>
  </si>
  <si>
    <t>De acuerdo con el comportamiento histórico del sistema productivo, se efectuó un análisis de sensibilidad del margen de utilidad obtenido en la producción de PIMENTON CRIOLLO SANTANDER VILLANUEVA, frente a diferentes escenarios de variación de precios de venta en finca y rendimientos probables (kg/ha).</t>
  </si>
  <si>
    <t>Con un precio ponderado de COP $ 1.680/kg y con un rendimiento por hectárea de 25.400 kg por ciclo; el margen de utilidad obtenido en la producción de pimentón es del -45%.</t>
  </si>
  <si>
    <t>El precio mínimo ponderado para cubrir los costos de producción, con un rendimiento de 25.400 kg para todo el ciclo de producción, es COP $ 2.438/kg.</t>
  </si>
  <si>
    <t>El rendimiento mínimo por ha/ciclo para cubrir los costos de producción, con un precio ponderado de COP $ 1.680, es de 36.853 kg/ha para todo el ciclo.</t>
  </si>
  <si>
    <t>El siguiente cuadro presenta diferentes escenarios de rentabilidad para el sistema productivo de PIMENTON CRIOLLO SANTANDER VILLANUEVA, con respecto a diferentes niveles de productividad (kg./ha.) y precios ($/kg.).</t>
  </si>
  <si>
    <t>De acuerdo con el comportamiento histórico del sistema productivo, se efectuó un análisis de sensibilidad del margen de utilidad obtenido en la producción de PIMENTON CRIOLLO SANTANDER VILLANUEVA, frente a diferentes escenarios de variación de precios de venta en finca y rendimientos probables (t/ha)</t>
  </si>
  <si>
    <t>Con un precio ponderado de COP $$ 1.600/kg y con un rendimiento por hectárea de 25.400 kg por ciclo; el margen de utilidad obtenido en la producción de pimentón es del 17%.</t>
  </si>
  <si>
    <t>El precio mínimo ponderado para cubrir los costos de producción, con un rendimiento de 25.400 kg para todo el ciclo de producción, es COP $ 1.326/kg.</t>
  </si>
  <si>
    <t>El rendimiento mínimo por ha/ciclo para cubrir los costos de producción, con un precio ponderado de COP $ 1.600, es de 21.045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</si>
</sst>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Part.'!$AQ$41:$AQ$42</c:f>
              <c:numCache>
                <c:formatCode>_(* #,##0_);_(* \(#,##0\);_(* "-"_);_(@_)</c:formatCode>
                <c:ptCount val="2"/>
                <c:pt idx="0">
                  <c:v>33672200</c:v>
                </c:pt>
                <c:pt idx="1">
                  <c:v>61913598.779913217</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Part.'!$AR$41:$AR$42</c:f>
              <c:numCache>
                <c:formatCode>_(* #,##0_);_(* \(#,##0\);_(* "-"_);_(@_)</c:formatCode>
                <c:ptCount val="2"/>
                <c:pt idx="0">
                  <c:v>18060000</c:v>
                </c:pt>
                <c:pt idx="1">
                  <c:v>32099392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Part.'!$AS$41:$AS$42</c:f>
              <c:numCache>
                <c:formatCode>_(* #,##0_);_(* \(#,##0\);_(* "-"_);_(@_)</c:formatCode>
                <c:ptCount val="2"/>
                <c:pt idx="0">
                  <c:v>15612200</c:v>
                </c:pt>
                <c:pt idx="1">
                  <c:v>29814206.779913217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Q4</c:v>
                </c:pt>
                <c:pt idx="1">
                  <c:v>2025 Q2</c:v>
                </c:pt>
              </c:strCache>
            </c:strRef>
          </c:cat>
          <c:val>
            <c:numRef>
              <c:f>Tortas!$H$36:$H$37</c:f>
              <c:numCache>
                <c:formatCode>0%</c:formatCode>
                <c:ptCount val="2"/>
                <c:pt idx="0">
                  <c:v>0.53634749140240312</c:v>
                </c:pt>
                <c:pt idx="1">
                  <c:v>0.51845463084943599</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Q4</c:v>
                </c:pt>
                <c:pt idx="1">
                  <c:v>2025 Q2</c:v>
                </c:pt>
              </c:strCache>
            </c:strRef>
          </c:cat>
          <c:val>
            <c:numRef>
              <c:f>Tortas!$I$36:$I$37</c:f>
              <c:numCache>
                <c:formatCode>0%</c:formatCode>
                <c:ptCount val="2"/>
                <c:pt idx="0">
                  <c:v>0.46365250859759682</c:v>
                </c:pt>
                <c:pt idx="1">
                  <c:v>0.48154536915056395</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555952</c:v>
                </c:pt>
                <c:pt idx="1">
                  <c:v>1660820</c:v>
                </c:pt>
                <c:pt idx="2">
                  <c:v>2196218.2269063899</c:v>
                </c:pt>
                <c:pt idx="3">
                  <c:v>6097209</c:v>
                </c:pt>
                <c:pt idx="4">
                  <c:v>11200516.553006828</c:v>
                </c:pt>
                <c:pt idx="5">
                  <c:v>549055</c:v>
                </c:pt>
                <c:pt idx="6">
                  <c:v>0</c:v>
                </c:pt>
                <c:pt idx="7">
                  <c:v>0</c:v>
                </c:pt>
                <c:pt idx="8">
                  <c:v>5577840</c:v>
                </c:pt>
                <c:pt idx="9">
                  <c:v>1976596</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2053128</c:v>
                </c:pt>
                <c:pt idx="1">
                  <c:v>4355120</c:v>
                </c:pt>
                <c:pt idx="2">
                  <c:v>15798800</c:v>
                </c:pt>
                <c:pt idx="3">
                  <c:v>4355120</c:v>
                </c:pt>
                <c:pt idx="4">
                  <c:v>2799720</c:v>
                </c:pt>
                <c:pt idx="5">
                  <c:v>1244320</c:v>
                </c:pt>
                <c:pt idx="6">
                  <c:v>995456</c:v>
                </c:pt>
                <c:pt idx="7">
                  <c:v>0</c:v>
                </c:pt>
                <c:pt idx="8">
                  <c:v>0</c:v>
                </c:pt>
                <c:pt idx="9">
                  <c:v>497728</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Q4</c:v>
                </c:pt>
                <c:pt idx="1">
                  <c:v>2025 Q2</c:v>
                </c:pt>
              </c:strCache>
            </c:strRef>
          </c:cat>
          <c:val>
            <c:numRef>
              <c:f>'Análisis Comparativo y Part.'!$AW$41:$AW$42</c:f>
              <c:numCache>
                <c:formatCode>0%</c:formatCode>
                <c:ptCount val="2"/>
                <c:pt idx="0">
                  <c:v>0.53634749140240312</c:v>
                </c:pt>
                <c:pt idx="1">
                  <c:v>0.51845463084943599</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Q4</c:v>
                </c:pt>
                <c:pt idx="1">
                  <c:v>2025 Q2</c:v>
                </c:pt>
              </c:strCache>
            </c:strRef>
          </c:cat>
          <c:val>
            <c:numRef>
              <c:f>'Análisis Comparativo y Part.'!$AX$41:$AX$42</c:f>
              <c:numCache>
                <c:formatCode>0%</c:formatCode>
                <c:ptCount val="2"/>
                <c:pt idx="0">
                  <c:v>0.46365250859759682</c:v>
                </c:pt>
                <c:pt idx="1">
                  <c:v>0.48154536915056395</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1155000</c:v>
                </c:pt>
                <c:pt idx="1">
                  <c:v>2450000</c:v>
                </c:pt>
                <c:pt idx="2">
                  <c:v>8890000</c:v>
                </c:pt>
                <c:pt idx="3">
                  <c:v>2450000</c:v>
                </c:pt>
                <c:pt idx="4">
                  <c:v>1575000</c:v>
                </c:pt>
                <c:pt idx="5">
                  <c:v>700000</c:v>
                </c:pt>
                <c:pt idx="6">
                  <c:v>560000</c:v>
                </c:pt>
                <c:pt idx="7">
                  <c:v>0</c:v>
                </c:pt>
                <c:pt idx="8">
                  <c:v>0</c:v>
                </c:pt>
                <c:pt idx="9">
                  <c:v>280000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528000</c:v>
                </c:pt>
                <c:pt idx="1">
                  <c:v>1385000</c:v>
                </c:pt>
                <c:pt idx="2">
                  <c:v>1000000</c:v>
                </c:pt>
                <c:pt idx="3">
                  <c:v>3684200</c:v>
                </c:pt>
                <c:pt idx="4">
                  <c:v>5325000</c:v>
                </c:pt>
                <c:pt idx="5">
                  <c:v>250000</c:v>
                </c:pt>
                <c:pt idx="6">
                  <c:v>0</c:v>
                </c:pt>
                <c:pt idx="7">
                  <c:v>0</c:v>
                </c:pt>
                <c:pt idx="8">
                  <c:v>2540000</c:v>
                </c:pt>
                <c:pt idx="9">
                  <c:v>900000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2053128</c:v>
                </c:pt>
                <c:pt idx="1">
                  <c:v>4355120</c:v>
                </c:pt>
                <c:pt idx="2">
                  <c:v>15798800</c:v>
                </c:pt>
                <c:pt idx="3">
                  <c:v>4355120</c:v>
                </c:pt>
                <c:pt idx="4">
                  <c:v>2799720</c:v>
                </c:pt>
                <c:pt idx="5">
                  <c:v>1244320</c:v>
                </c:pt>
                <c:pt idx="6">
                  <c:v>995456</c:v>
                </c:pt>
                <c:pt idx="7">
                  <c:v>0</c:v>
                </c:pt>
                <c:pt idx="8">
                  <c:v>0</c:v>
                </c:pt>
                <c:pt idx="9">
                  <c:v>497728</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555952</c:v>
                </c:pt>
                <c:pt idx="1">
                  <c:v>1660820</c:v>
                </c:pt>
                <c:pt idx="2">
                  <c:v>2196218.2269063899</c:v>
                </c:pt>
                <c:pt idx="3">
                  <c:v>6097209</c:v>
                </c:pt>
                <c:pt idx="4">
                  <c:v>11200516.553006828</c:v>
                </c:pt>
                <c:pt idx="5">
                  <c:v>549055</c:v>
                </c:pt>
                <c:pt idx="6">
                  <c:v>0</c:v>
                </c:pt>
                <c:pt idx="7">
                  <c:v>0</c:v>
                </c:pt>
                <c:pt idx="8">
                  <c:v>5577840</c:v>
                </c:pt>
                <c:pt idx="9">
                  <c:v>1976596</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Tortas!$B$36:$B$37</c:f>
              <c:numCache>
                <c:formatCode>_(* #,##0_);_(* \(#,##0\);_(* "-"_);_(@_)</c:formatCode>
                <c:ptCount val="2"/>
                <c:pt idx="0">
                  <c:v>33672200</c:v>
                </c:pt>
                <c:pt idx="1">
                  <c:v>61913598.779913217</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Tortas!$C$36:$C$37</c:f>
              <c:numCache>
                <c:formatCode>_(* #,##0_);_(* \(#,##0\);_(* "-"_);_(@_)</c:formatCode>
                <c:ptCount val="2"/>
                <c:pt idx="0">
                  <c:v>18060000</c:v>
                </c:pt>
                <c:pt idx="1">
                  <c:v>32099392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Tortas!$D$36:$D$37</c:f>
              <c:numCache>
                <c:formatCode>_(* #,##0_);_(* \(#,##0\);_(* "-"_);_(@_)</c:formatCode>
                <c:ptCount val="2"/>
                <c:pt idx="0">
                  <c:v>15612200</c:v>
                </c:pt>
                <c:pt idx="1">
                  <c:v>29814206.779913217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election activeCell="B12" sqref="B12:L15"/>
    </sheetView>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2799.72</v>
      </c>
      <c r="C7" s="22">
        <v>29299.67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32099.39</v>
      </c>
      <c r="AH7" s="23">
        <v>0.5184546308494361</v>
      </c>
    </row>
    <row r="8" spans="1:34" x14ac:dyDescent="0.3">
      <c r="A8" s="5" t="s">
        <v>122</v>
      </c>
      <c r="B8" s="22">
        <v>11200.52</v>
      </c>
      <c r="C8" s="22">
        <v>18613.689999999999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29814.21</v>
      </c>
      <c r="AH8" s="23">
        <v>0.48154536915056395</v>
      </c>
    </row>
    <row r="9" spans="1:34" x14ac:dyDescent="0.3">
      <c r="A9" s="9" t="s">
        <v>121</v>
      </c>
      <c r="B9" s="22">
        <v>14000.24</v>
      </c>
      <c r="C9" s="22">
        <v>47913.36</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61913.599999999999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25400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25400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1.68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1.68</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42672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42672</v>
      </c>
      <c r="AH19" s="28"/>
    </row>
    <row r="20" spans="1:34" x14ac:dyDescent="0.3">
      <c r="A20" s="3" t="s">
        <v>12</v>
      </c>
      <c r="B20" s="26">
        <v>-14000.24</v>
      </c>
      <c r="C20" s="26">
        <v>-5241.3599999999997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-19241.599999999999</v>
      </c>
      <c r="AH20" s="31"/>
    </row>
    <row r="21" spans="1:34" x14ac:dyDescent="0.3">
      <c r="J21" s="19"/>
      <c r="AG21" s="88">
        <v>-0.31078146253962891</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18060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18060</v>
      </c>
      <c r="AH121" s="71">
        <v>0.53634749140240323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15612.2</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15612.2</v>
      </c>
      <c r="AH122" s="71">
        <v>0.46365250859759688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33672.199999999997</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33672.199999999997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25400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1.6</v>
      </c>
      <c r="D129" s="74">
        <v>1.6</v>
      </c>
      <c r="E129" s="74">
        <v>1.6</v>
      </c>
      <c r="F129" s="74">
        <v>1.6</v>
      </c>
      <c r="G129" s="74">
        <v>1.6</v>
      </c>
      <c r="H129" s="100">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40640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40640</v>
      </c>
      <c r="AH133" s="63"/>
    </row>
    <row r="134" spans="1:40" s="21" customFormat="1" x14ac:dyDescent="0.3">
      <c r="A134" s="66" t="s">
        <v>12</v>
      </c>
      <c r="B134" s="70"/>
      <c r="C134" s="70">
        <v>6967.8</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6967.8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1155000</v>
      </c>
      <c r="AY8" s="21" t="s">
        <v>4</v>
      </c>
      <c r="AZ8" s="109">
        <v>528000</v>
      </c>
    </row>
    <row r="9" spans="1:59" ht="14.5" customHeight="1" x14ac:dyDescent="0.3">
      <c r="A9" s="19"/>
      <c r="B9" s="139"/>
      <c r="C9" s="139"/>
      <c r="D9" s="139"/>
      <c r="E9" s="139"/>
      <c r="F9" s="139"/>
      <c r="G9" s="139"/>
      <c r="H9" s="139"/>
      <c r="I9" s="139"/>
      <c r="J9" s="37"/>
      <c r="AP9" s="21" t="s">
        <v>8</v>
      </c>
      <c r="AQ9" s="109">
        <v>2450000</v>
      </c>
      <c r="AY9" s="21" t="s">
        <v>8</v>
      </c>
      <c r="AZ9" s="109">
        <v>1385000</v>
      </c>
    </row>
    <row r="10" spans="1:59" ht="14.5" customHeight="1" x14ac:dyDescent="0.3">
      <c r="A10" s="19"/>
      <c r="B10" s="139"/>
      <c r="C10" s="139"/>
      <c r="D10" s="139"/>
      <c r="E10" s="139"/>
      <c r="F10" s="139"/>
      <c r="G10" s="139"/>
      <c r="H10" s="139"/>
      <c r="I10" s="139"/>
      <c r="J10" s="37"/>
      <c r="AP10" s="21" t="s">
        <v>9</v>
      </c>
      <c r="AQ10" s="109">
        <v>8890000</v>
      </c>
      <c r="AY10" s="21" t="s">
        <v>9</v>
      </c>
      <c r="AZ10" s="109">
        <v>1000000</v>
      </c>
    </row>
    <row r="11" spans="1:59" ht="14.5" customHeight="1" x14ac:dyDescent="0.3">
      <c r="A11" s="19"/>
      <c r="B11" s="76" t="s">
        <v>114</v>
      </c>
      <c r="C11" s="76"/>
      <c r="D11" s="76"/>
      <c r="E11" s="76"/>
      <c r="F11" s="76"/>
      <c r="G11" s="76"/>
      <c r="H11" s="76"/>
      <c r="I11" s="76"/>
      <c r="J11" s="19"/>
      <c r="AP11" s="21" t="s">
        <v>7</v>
      </c>
      <c r="AQ11" s="109">
        <v>2450000</v>
      </c>
      <c r="AY11" s="21" t="s">
        <v>7</v>
      </c>
      <c r="AZ11" s="109">
        <v>3684200</v>
      </c>
    </row>
    <row r="12" spans="1:59" ht="14.5" customHeight="1" x14ac:dyDescent="0.3">
      <c r="A12" s="19"/>
      <c r="B12" s="76"/>
      <c r="C12" s="76"/>
      <c r="D12" s="76"/>
      <c r="E12" s="76"/>
      <c r="F12" s="76"/>
      <c r="G12" s="76"/>
      <c r="H12" s="76"/>
      <c r="I12" s="76"/>
      <c r="J12" s="19"/>
      <c r="AP12" s="21" t="s">
        <v>3</v>
      </c>
      <c r="AQ12" s="109">
        <v>1575000</v>
      </c>
      <c r="AY12" s="21" t="s">
        <v>3</v>
      </c>
      <c r="AZ12" s="109">
        <v>5325000</v>
      </c>
    </row>
    <row r="13" spans="1:59" ht="14.5" customHeight="1" x14ac:dyDescent="0.3">
      <c r="A13" s="19"/>
      <c r="B13" s="76"/>
      <c r="C13" s="76"/>
      <c r="D13" s="76"/>
      <c r="E13" s="76"/>
      <c r="F13" s="76"/>
      <c r="G13" s="76"/>
      <c r="H13" s="76"/>
      <c r="I13" s="76"/>
      <c r="J13" s="19"/>
      <c r="AP13" s="21" t="s">
        <v>6</v>
      </c>
      <c r="AQ13" s="109">
        <v>700000</v>
      </c>
      <c r="AY13" s="21" t="s">
        <v>6</v>
      </c>
      <c r="AZ13" s="109">
        <v>250000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560000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2540000</v>
      </c>
    </row>
    <row r="19" spans="1:59" x14ac:dyDescent="0.3">
      <c r="A19" s="19"/>
      <c r="B19" s="19"/>
      <c r="C19" s="19"/>
      <c r="D19" s="19"/>
      <c r="E19" s="19"/>
      <c r="F19" s="19"/>
      <c r="G19" s="19"/>
      <c r="H19" s="19"/>
      <c r="I19" s="19"/>
      <c r="J19" s="19"/>
      <c r="AP19" s="21" t="s">
        <v>76</v>
      </c>
      <c r="AQ19" s="109">
        <v>280000</v>
      </c>
      <c r="AY19" s="21" t="s">
        <v>76</v>
      </c>
      <c r="AZ19" s="109">
        <v>900000</v>
      </c>
    </row>
    <row r="20" spans="1:59" x14ac:dyDescent="0.3">
      <c r="A20" s="19"/>
      <c r="B20" s="19"/>
      <c r="C20" s="19"/>
      <c r="D20" s="19"/>
      <c r="E20" s="19"/>
      <c r="F20" s="19"/>
      <c r="G20" s="19"/>
      <c r="H20" s="19"/>
      <c r="I20" s="19"/>
      <c r="J20" s="19"/>
      <c r="AP20" s="107" t="s">
        <v>77</v>
      </c>
      <c r="AQ20" s="110">
        <v>18060000</v>
      </c>
      <c r="AY20" s="107" t="s">
        <v>77</v>
      </c>
      <c r="AZ20" s="110">
        <v>15612200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2053128</v>
      </c>
      <c r="AY27" s="21" t="s">
        <v>4</v>
      </c>
      <c r="AZ27" s="109">
        <v>555952</v>
      </c>
    </row>
    <row r="28" spans="1:59" x14ac:dyDescent="0.3">
      <c r="A28" s="19"/>
      <c r="B28" s="19"/>
      <c r="C28" s="19"/>
      <c r="D28" s="19"/>
      <c r="E28" s="19"/>
      <c r="F28" s="19"/>
      <c r="G28" s="19"/>
      <c r="H28" s="19"/>
      <c r="I28" s="19"/>
      <c r="J28" s="19"/>
      <c r="AP28" s="21" t="s">
        <v>8</v>
      </c>
      <c r="AQ28" s="109">
        <v>4355120</v>
      </c>
      <c r="AY28" s="21" t="s">
        <v>8</v>
      </c>
      <c r="AZ28" s="109">
        <v>1660820</v>
      </c>
    </row>
    <row r="29" spans="1:59" ht="14.5" customHeight="1" x14ac:dyDescent="0.3">
      <c r="A29" s="19"/>
      <c r="B29" s="19"/>
      <c r="C29" s="19"/>
      <c r="D29" s="19"/>
      <c r="E29" s="19"/>
      <c r="F29" s="19"/>
      <c r="G29" s="19"/>
      <c r="H29" s="19"/>
      <c r="I29" s="19"/>
      <c r="J29" s="19"/>
      <c r="AP29" s="21" t="s">
        <v>9</v>
      </c>
      <c r="AQ29" s="109">
        <v>15798800</v>
      </c>
      <c r="AY29" s="21" t="s">
        <v>9</v>
      </c>
      <c r="AZ29" s="109">
        <v>2196218.2269063899</v>
      </c>
    </row>
    <row r="30" spans="1:59" x14ac:dyDescent="0.3">
      <c r="A30" s="19"/>
      <c r="B30" s="19"/>
      <c r="C30" s="19"/>
      <c r="D30" s="19"/>
      <c r="E30" s="19"/>
      <c r="F30" s="19"/>
      <c r="G30" s="19"/>
      <c r="H30" s="19"/>
      <c r="I30" s="19"/>
      <c r="J30" s="19"/>
      <c r="AP30" s="21" t="s">
        <v>7</v>
      </c>
      <c r="AQ30" s="109">
        <v>4355120</v>
      </c>
      <c r="AY30" s="21" t="s">
        <v>7</v>
      </c>
      <c r="AZ30" s="109">
        <v>6097209</v>
      </c>
    </row>
    <row r="31" spans="1:59" x14ac:dyDescent="0.3">
      <c r="A31" s="19"/>
      <c r="B31" s="19"/>
      <c r="C31" s="19"/>
      <c r="D31" s="19"/>
      <c r="E31" s="19"/>
      <c r="F31" s="19"/>
      <c r="G31" s="19"/>
      <c r="H31" s="19"/>
      <c r="I31" s="19"/>
      <c r="J31" s="19"/>
      <c r="AP31" s="21" t="s">
        <v>3</v>
      </c>
      <c r="AQ31" s="109">
        <v>2799720</v>
      </c>
      <c r="AY31" s="21" t="s">
        <v>3</v>
      </c>
      <c r="AZ31" s="109">
        <v>11200516.553006828</v>
      </c>
    </row>
    <row r="32" spans="1:59" ht="14.5" customHeight="1" x14ac:dyDescent="0.3">
      <c r="A32" s="19"/>
      <c r="B32" s="19"/>
      <c r="C32" s="19"/>
      <c r="D32" s="19"/>
      <c r="E32" s="19"/>
      <c r="F32" s="19"/>
      <c r="G32" s="19"/>
      <c r="H32" s="19"/>
      <c r="I32" s="19"/>
      <c r="J32" s="19"/>
      <c r="AP32" s="21" t="s">
        <v>6</v>
      </c>
      <c r="AQ32" s="109">
        <v>1244320</v>
      </c>
      <c r="AY32" s="21" t="s">
        <v>6</v>
      </c>
      <c r="AZ32" s="109">
        <v>549055</v>
      </c>
    </row>
    <row r="33" spans="1:56" ht="14.5" customHeight="1" x14ac:dyDescent="0.3">
      <c r="A33" s="19"/>
      <c r="B33" s="19"/>
      <c r="C33" s="19"/>
      <c r="D33" s="19"/>
      <c r="E33" s="19"/>
      <c r="F33" s="19"/>
      <c r="G33" s="19"/>
      <c r="H33" s="19"/>
      <c r="I33" s="19"/>
      <c r="J33" s="19"/>
      <c r="AP33" s="21" t="s">
        <v>5</v>
      </c>
      <c r="AQ33" s="109">
        <v>995456</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5577840</v>
      </c>
    </row>
    <row r="36" spans="1:56" ht="14.5" customHeight="1" x14ac:dyDescent="0.3">
      <c r="A36" s="19"/>
      <c r="B36" s="139"/>
      <c r="C36" s="139"/>
      <c r="D36" s="139"/>
      <c r="E36" s="139"/>
      <c r="F36" s="139"/>
      <c r="G36" s="139"/>
      <c r="H36" s="139"/>
      <c r="I36" s="139"/>
      <c r="J36" s="19"/>
      <c r="AP36" s="21" t="s">
        <v>76</v>
      </c>
      <c r="AQ36" s="109">
        <v>497728</v>
      </c>
      <c r="AY36" s="21" t="s">
        <v>76</v>
      </c>
      <c r="AZ36" s="109">
        <v>1976596</v>
      </c>
    </row>
    <row r="37" spans="1:56" ht="14.5" customHeight="1" x14ac:dyDescent="0.3">
      <c r="A37" s="19"/>
      <c r="B37" s="139"/>
      <c r="C37" s="139"/>
      <c r="D37" s="139"/>
      <c r="E37" s="139"/>
      <c r="F37" s="139"/>
      <c r="G37" s="139"/>
      <c r="H37" s="139"/>
      <c r="I37" s="139"/>
      <c r="J37" s="19"/>
      <c r="AP37" s="107" t="s">
        <v>77</v>
      </c>
      <c r="AQ37" s="110">
        <v>32099392</v>
      </c>
      <c r="AY37" s="107" t="s">
        <v>77</v>
      </c>
      <c r="AZ37" s="110">
        <v>29814206.779913217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33672200</v>
      </c>
      <c r="AR41" s="111">
        <v>18060000</v>
      </c>
      <c r="AS41" s="111">
        <v>15612200</v>
      </c>
      <c r="AV41" s="21" t="s">
        <v>128</v>
      </c>
      <c r="AW41" s="88">
        <v>0.53634749140240312</v>
      </c>
      <c r="AX41" s="88">
        <v>0.46365250859759682</v>
      </c>
    </row>
    <row r="42" spans="1:56" x14ac:dyDescent="0.3">
      <c r="A42" s="19"/>
      <c r="B42" s="38"/>
      <c r="C42" s="38"/>
      <c r="D42" s="38"/>
      <c r="E42" s="38"/>
      <c r="F42" s="38"/>
      <c r="G42" s="38"/>
      <c r="H42" s="38"/>
      <c r="I42" s="38"/>
      <c r="J42" s="19"/>
      <c r="AP42" s="21" t="s">
        <v>127</v>
      </c>
      <c r="AQ42" s="111">
        <v>61913598.779913217</v>
      </c>
      <c r="AR42" s="111">
        <v>32099392</v>
      </c>
      <c r="AS42" s="111">
        <v>29814206.779913217</v>
      </c>
      <c r="AV42" s="21" t="s">
        <v>127</v>
      </c>
      <c r="AW42" s="88">
        <v>0.51845463084943599</v>
      </c>
      <c r="AX42" s="88">
        <v>0.48154536915056395</v>
      </c>
    </row>
    <row r="43" spans="1:56" x14ac:dyDescent="0.3">
      <c r="A43" s="19"/>
      <c r="B43" s="19"/>
      <c r="C43" s="19"/>
      <c r="D43" s="19"/>
      <c r="E43" s="19"/>
      <c r="F43" s="19"/>
      <c r="G43" s="19"/>
      <c r="H43" s="19"/>
      <c r="I43" s="19"/>
      <c r="J43" s="19"/>
      <c r="BD43" s="112">
        <v>17888524067947.93</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-0.45091863517060365</v>
      </c>
    </row>
    <row r="54" spans="1:55" x14ac:dyDescent="0.3">
      <c r="A54" s="19"/>
      <c r="B54" s="19"/>
      <c r="C54" s="19"/>
      <c r="D54" s="19"/>
      <c r="E54" s="19"/>
      <c r="F54" s="19"/>
      <c r="G54" s="19"/>
      <c r="H54" s="19"/>
      <c r="I54" s="19"/>
      <c r="J54" s="19"/>
      <c r="BA54" s="21" t="s">
        <v>88</v>
      </c>
      <c r="BC54" s="114">
        <v>0.17145177165354331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33672200</v>
      </c>
    </row>
    <row r="57" spans="1:55" ht="15" thickTop="1" thickBot="1" x14ac:dyDescent="0.35">
      <c r="A57" s="19"/>
      <c r="B57" s="19"/>
      <c r="C57" s="19"/>
      <c r="D57" s="19"/>
      <c r="E57" s="19"/>
      <c r="F57" s="19"/>
      <c r="G57" s="19"/>
      <c r="H57" s="19"/>
      <c r="I57" s="19"/>
      <c r="J57" s="19"/>
      <c r="BA57" s="116" t="s">
        <v>83</v>
      </c>
      <c r="BB57" s="116"/>
      <c r="BC57" s="117">
        <v>43741</v>
      </c>
    </row>
    <row r="58" spans="1:55" ht="15" thickTop="1" thickBot="1" x14ac:dyDescent="0.35">
      <c r="A58" s="19"/>
      <c r="B58" s="19"/>
      <c r="C58" s="19"/>
      <c r="D58" s="19"/>
      <c r="E58" s="19"/>
      <c r="F58" s="19"/>
      <c r="G58" s="19"/>
      <c r="H58" s="19"/>
      <c r="I58" s="19"/>
      <c r="J58" s="19"/>
      <c r="BA58" s="116" t="s">
        <v>84</v>
      </c>
      <c r="BB58" s="116"/>
      <c r="BC58" s="118">
        <v>1.8387155808029536</v>
      </c>
    </row>
    <row r="59" spans="1:55" ht="15" thickTop="1" thickBot="1" x14ac:dyDescent="0.35">
      <c r="A59" s="19"/>
      <c r="B59" s="19"/>
      <c r="C59" s="19"/>
      <c r="D59" s="19"/>
      <c r="E59" s="19"/>
      <c r="F59" s="19"/>
      <c r="G59" s="19"/>
      <c r="H59" s="19"/>
      <c r="I59" s="19"/>
      <c r="J59" s="19"/>
      <c r="BA59" s="115" t="s">
        <v>85</v>
      </c>
      <c r="BB59" s="115" t="s">
        <v>65</v>
      </c>
      <c r="BC59" s="113">
        <v>40640</v>
      </c>
    </row>
    <row r="60" spans="1:55" ht="15" thickTop="1" thickBot="1" x14ac:dyDescent="0.35">
      <c r="A60" s="19"/>
      <c r="B60" s="19"/>
      <c r="C60" s="19"/>
      <c r="D60" s="19"/>
      <c r="E60" s="19"/>
      <c r="F60" s="19"/>
      <c r="G60" s="19"/>
      <c r="H60" s="19"/>
      <c r="I60" s="62" t="s">
        <v>113</v>
      </c>
      <c r="J60" s="19"/>
      <c r="BA60" s="116" t="s">
        <v>86</v>
      </c>
      <c r="BB60" s="116"/>
      <c r="BC60" s="118">
        <v>1.05</v>
      </c>
    </row>
    <row r="61" spans="1:55" ht="15" thickTop="1" thickBot="1" x14ac:dyDescent="0.35">
      <c r="A61" s="19"/>
      <c r="B61" s="19"/>
      <c r="C61" s="19"/>
      <c r="D61" s="19"/>
      <c r="E61" s="19"/>
      <c r="F61" s="19"/>
      <c r="G61" s="19"/>
      <c r="H61" s="19"/>
      <c r="I61" s="19"/>
      <c r="J61" s="19"/>
      <c r="BA61" s="115" t="s">
        <v>85</v>
      </c>
      <c r="BB61" s="115" t="s">
        <v>65</v>
      </c>
      <c r="BC61" s="113">
        <v>42672</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1155000</v>
      </c>
      <c r="J5" t="s">
        <v>4</v>
      </c>
      <c r="K5" s="1">
        <v>528000</v>
      </c>
      <c r="S5" s="142"/>
      <c r="T5" s="142"/>
      <c r="U5" s="142"/>
      <c r="V5" s="142"/>
      <c r="W5" s="142"/>
      <c r="X5" s="142"/>
      <c r="Y5" s="142"/>
      <c r="Z5" s="142"/>
    </row>
    <row r="6" spans="1:27" x14ac:dyDescent="0.35">
      <c r="A6" t="s">
        <v>8</v>
      </c>
      <c r="B6" s="1">
        <v>2450000</v>
      </c>
      <c r="J6" t="s">
        <v>8</v>
      </c>
      <c r="K6" s="1">
        <v>1385000</v>
      </c>
      <c r="S6" s="142"/>
      <c r="T6" s="142"/>
      <c r="U6" s="142"/>
      <c r="V6" s="142"/>
      <c r="W6" s="142"/>
      <c r="X6" s="142"/>
      <c r="Y6" s="142"/>
      <c r="Z6" s="142"/>
      <c r="AA6" s="18"/>
    </row>
    <row r="7" spans="1:27" x14ac:dyDescent="0.35">
      <c r="A7" t="s">
        <v>9</v>
      </c>
      <c r="B7" s="1">
        <v>8890000</v>
      </c>
      <c r="J7" t="s">
        <v>9</v>
      </c>
      <c r="K7" s="1">
        <v>1000000</v>
      </c>
      <c r="S7" s="142"/>
      <c r="T7" s="142"/>
      <c r="U7" s="142"/>
      <c r="V7" s="142"/>
      <c r="W7" s="142"/>
      <c r="X7" s="142"/>
      <c r="Y7" s="142"/>
      <c r="Z7" s="142"/>
      <c r="AA7" s="18"/>
    </row>
    <row r="8" spans="1:27" x14ac:dyDescent="0.35">
      <c r="A8" t="s">
        <v>7</v>
      </c>
      <c r="B8" s="1">
        <v>2450000</v>
      </c>
      <c r="J8" t="s">
        <v>7</v>
      </c>
      <c r="K8" s="1">
        <v>3684200</v>
      </c>
      <c r="S8" s="142"/>
      <c r="T8" s="142"/>
      <c r="U8" s="142"/>
      <c r="V8" s="142"/>
      <c r="W8" s="142"/>
      <c r="X8" s="142"/>
      <c r="Y8" s="142"/>
      <c r="Z8" s="142"/>
    </row>
    <row r="9" spans="1:27" x14ac:dyDescent="0.35">
      <c r="A9" t="s">
        <v>3</v>
      </c>
      <c r="B9" s="1">
        <v>1575000</v>
      </c>
      <c r="J9" t="s">
        <v>3</v>
      </c>
      <c r="K9" s="1">
        <v>5325000</v>
      </c>
      <c r="S9" s="142"/>
      <c r="T9" s="142"/>
      <c r="U9" s="142"/>
      <c r="V9" s="142"/>
      <c r="W9" s="142"/>
      <c r="X9" s="142"/>
      <c r="Y9" s="142"/>
      <c r="Z9" s="142"/>
    </row>
    <row r="10" spans="1:27" x14ac:dyDescent="0.35">
      <c r="A10" t="s">
        <v>6</v>
      </c>
      <c r="B10" s="1">
        <v>700000</v>
      </c>
      <c r="J10" t="s">
        <v>6</v>
      </c>
      <c r="K10" s="1">
        <v>250000</v>
      </c>
      <c r="S10" s="142"/>
      <c r="T10" s="142"/>
      <c r="U10" s="142"/>
      <c r="V10" s="142"/>
      <c r="W10" s="142"/>
      <c r="X10" s="142"/>
      <c r="Y10" s="142"/>
      <c r="Z10" s="142"/>
    </row>
    <row r="11" spans="1:27" x14ac:dyDescent="0.35">
      <c r="A11" t="s">
        <v>5</v>
      </c>
      <c r="B11" s="1">
        <v>560000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2540000</v>
      </c>
    </row>
    <row r="14" spans="1:27" x14ac:dyDescent="0.35">
      <c r="A14" t="s">
        <v>76</v>
      </c>
      <c r="B14" s="1">
        <v>280000</v>
      </c>
      <c r="J14" t="s">
        <v>76</v>
      </c>
      <c r="K14" s="1">
        <v>900000</v>
      </c>
    </row>
    <row r="15" spans="1:27" x14ac:dyDescent="0.35">
      <c r="A15" s="12" t="s">
        <v>77</v>
      </c>
      <c r="B15" s="13">
        <v>18060000</v>
      </c>
      <c r="J15" s="12" t="s">
        <v>77</v>
      </c>
      <c r="K15" s="13">
        <v>15612200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2053128</v>
      </c>
      <c r="J22" t="s">
        <v>4</v>
      </c>
      <c r="K22" s="1">
        <v>555952</v>
      </c>
      <c r="S22" s="142"/>
      <c r="T22" s="142"/>
      <c r="U22" s="142"/>
      <c r="V22" s="142"/>
      <c r="W22" s="142"/>
      <c r="X22" s="142"/>
      <c r="Y22" s="142"/>
      <c r="Z22" s="142"/>
    </row>
    <row r="23" spans="1:26" x14ac:dyDescent="0.35">
      <c r="A23" t="s">
        <v>8</v>
      </c>
      <c r="B23" s="1">
        <v>4355120</v>
      </c>
      <c r="J23" t="s">
        <v>8</v>
      </c>
      <c r="K23" s="1">
        <v>1660820</v>
      </c>
      <c r="S23" s="142"/>
      <c r="T23" s="142"/>
      <c r="U23" s="142"/>
      <c r="V23" s="142"/>
      <c r="W23" s="142"/>
      <c r="X23" s="142"/>
      <c r="Y23" s="142"/>
      <c r="Z23" s="142"/>
    </row>
    <row r="24" spans="1:26" ht="14.5" customHeight="1" x14ac:dyDescent="0.35">
      <c r="A24" t="s">
        <v>9</v>
      </c>
      <c r="B24" s="1">
        <v>15798800</v>
      </c>
      <c r="J24" t="s">
        <v>9</v>
      </c>
      <c r="K24" s="1">
        <v>2196218.2269063899</v>
      </c>
      <c r="S24" s="142"/>
      <c r="T24" s="142"/>
      <c r="U24" s="142"/>
      <c r="V24" s="142"/>
      <c r="W24" s="142"/>
      <c r="X24" s="142"/>
      <c r="Y24" s="142"/>
      <c r="Z24" s="142"/>
    </row>
    <row r="25" spans="1:26" x14ac:dyDescent="0.35">
      <c r="A25" t="s">
        <v>7</v>
      </c>
      <c r="B25" s="1">
        <v>4355120</v>
      </c>
      <c r="J25" t="s">
        <v>7</v>
      </c>
      <c r="K25" s="1">
        <v>6097209</v>
      </c>
      <c r="S25" s="142"/>
      <c r="T25" s="142"/>
      <c r="U25" s="142"/>
      <c r="V25" s="142"/>
      <c r="W25" s="142"/>
      <c r="X25" s="142"/>
      <c r="Y25" s="142"/>
      <c r="Z25" s="142"/>
    </row>
    <row r="26" spans="1:26" ht="14.5" customHeight="1" x14ac:dyDescent="0.35">
      <c r="A26" t="s">
        <v>3</v>
      </c>
      <c r="B26" s="1">
        <v>2799720</v>
      </c>
      <c r="J26" t="s">
        <v>3</v>
      </c>
      <c r="K26" s="1">
        <v>11200516.553006828</v>
      </c>
      <c r="S26" s="142"/>
      <c r="T26" s="142"/>
      <c r="U26" s="142"/>
      <c r="V26" s="142"/>
      <c r="W26" s="142"/>
      <c r="X26" s="142"/>
      <c r="Y26" s="142"/>
      <c r="Z26" s="142"/>
    </row>
    <row r="27" spans="1:26" x14ac:dyDescent="0.35">
      <c r="A27" t="s">
        <v>6</v>
      </c>
      <c r="B27" s="1">
        <v>1244320</v>
      </c>
      <c r="J27" t="s">
        <v>6</v>
      </c>
      <c r="K27" s="1">
        <v>549055</v>
      </c>
      <c r="S27" s="142"/>
      <c r="T27" s="142"/>
      <c r="U27" s="142"/>
      <c r="V27" s="142"/>
      <c r="W27" s="142"/>
      <c r="X27" s="142"/>
      <c r="Y27" s="142"/>
      <c r="Z27" s="142"/>
    </row>
    <row r="28" spans="1:26" x14ac:dyDescent="0.35">
      <c r="A28" t="s">
        <v>5</v>
      </c>
      <c r="B28" s="1">
        <v>995456</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5577840</v>
      </c>
    </row>
    <row r="31" spans="1:26" x14ac:dyDescent="0.35">
      <c r="A31" t="s">
        <v>76</v>
      </c>
      <c r="B31" s="1">
        <v>497728</v>
      </c>
      <c r="J31" t="s">
        <v>76</v>
      </c>
      <c r="K31" s="1">
        <v>1976596</v>
      </c>
    </row>
    <row r="32" spans="1:26" x14ac:dyDescent="0.35">
      <c r="A32" s="12" t="s">
        <v>77</v>
      </c>
      <c r="B32" s="13">
        <v>32099392</v>
      </c>
      <c r="J32" s="12" t="s">
        <v>77</v>
      </c>
      <c r="K32" s="13">
        <v>29814206.779913217</v>
      </c>
    </row>
    <row r="35" spans="1:15" x14ac:dyDescent="0.35">
      <c r="B35" t="s">
        <v>79</v>
      </c>
      <c r="C35" t="s">
        <v>80</v>
      </c>
      <c r="D35" t="s">
        <v>24</v>
      </c>
      <c r="H35" t="s">
        <v>80</v>
      </c>
      <c r="I35" t="s">
        <v>24</v>
      </c>
    </row>
    <row r="36" spans="1:15" x14ac:dyDescent="0.35">
      <c r="A36" t="s">
        <v>128</v>
      </c>
      <c r="B36" s="14">
        <v>33672200</v>
      </c>
      <c r="C36" s="14">
        <v>18060000</v>
      </c>
      <c r="D36" s="14">
        <v>15612200</v>
      </c>
      <c r="G36" t="s">
        <v>128</v>
      </c>
      <c r="H36" s="15">
        <v>0.53634749140240312</v>
      </c>
      <c r="I36" s="15">
        <v>0.46365250859759682</v>
      </c>
    </row>
    <row r="37" spans="1:15" x14ac:dyDescent="0.35">
      <c r="A37" t="s">
        <v>127</v>
      </c>
      <c r="B37" s="14">
        <v>61913598.779913217</v>
      </c>
      <c r="C37" s="14">
        <v>32099392</v>
      </c>
      <c r="D37" s="14">
        <v>29814206.779913217</v>
      </c>
      <c r="G37" t="s">
        <v>127</v>
      </c>
      <c r="H37" s="15">
        <v>0.51845463084943599</v>
      </c>
      <c r="I37" s="15">
        <v>0.48154536915056395</v>
      </c>
    </row>
    <row r="38" spans="1:15" x14ac:dyDescent="0.35">
      <c r="O38" s="17">
        <v>17888524067947.93</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2437.54</v>
      </c>
      <c r="J11" s="19"/>
      <c r="K11" s="19"/>
      <c r="L11" s="19"/>
      <c r="M11" s="19"/>
      <c r="N11" s="19"/>
      <c r="O11" s="19"/>
      <c r="P11" s="19"/>
    </row>
    <row r="12" spans="1:16" ht="14.5" customHeight="1" thickBot="1" x14ac:dyDescent="0.35">
      <c r="A12" s="19"/>
      <c r="B12" s="19"/>
      <c r="C12" s="19"/>
      <c r="D12" s="19"/>
      <c r="E12" s="19"/>
      <c r="F12" s="19"/>
      <c r="G12" s="44" t="s">
        <v>93</v>
      </c>
      <c r="H12" s="45" t="s">
        <v>94</v>
      </c>
      <c r="I12" s="46">
        <v>14000240</v>
      </c>
      <c r="J12" s="19"/>
      <c r="K12" s="19"/>
      <c r="L12" s="19"/>
      <c r="M12" s="19"/>
      <c r="N12" s="19"/>
      <c r="O12" s="19"/>
      <c r="P12" s="19"/>
    </row>
    <row r="13" spans="1:16" ht="14.5" customHeight="1" thickBot="1" x14ac:dyDescent="0.35">
      <c r="A13" s="19"/>
      <c r="B13" s="19"/>
      <c r="C13" s="19"/>
      <c r="D13" s="19"/>
      <c r="E13" s="19"/>
      <c r="F13" s="19"/>
      <c r="G13" s="44" t="s">
        <v>95</v>
      </c>
      <c r="H13" s="45" t="s">
        <v>94</v>
      </c>
      <c r="I13" s="46">
        <v>10452329</v>
      </c>
      <c r="J13" s="19"/>
      <c r="K13" s="19"/>
      <c r="L13" s="19"/>
      <c r="M13" s="19"/>
      <c r="N13" s="19"/>
      <c r="O13" s="19"/>
      <c r="P13" s="19"/>
    </row>
    <row r="14" spans="1:16" ht="14.5" customHeight="1" thickBot="1" x14ac:dyDescent="0.35">
      <c r="A14" s="19"/>
      <c r="B14" s="19"/>
      <c r="C14" s="19"/>
      <c r="D14" s="19"/>
      <c r="E14" s="19"/>
      <c r="F14" s="19"/>
      <c r="G14" s="44" t="s">
        <v>96</v>
      </c>
      <c r="H14" s="45" t="s">
        <v>97</v>
      </c>
      <c r="I14" s="47">
        <v>25.4</v>
      </c>
      <c r="J14" s="19"/>
      <c r="K14" s="19"/>
      <c r="L14" s="19"/>
      <c r="M14" s="19"/>
      <c r="N14" s="19"/>
      <c r="O14" s="19"/>
      <c r="P14" s="19"/>
    </row>
    <row r="15" spans="1:16" ht="14.5" customHeight="1" thickBot="1" x14ac:dyDescent="0.35">
      <c r="A15" s="19"/>
      <c r="B15" s="19"/>
      <c r="C15" s="19"/>
      <c r="D15" s="19"/>
      <c r="E15" s="19"/>
      <c r="F15" s="19"/>
      <c r="G15" s="44" t="s">
        <v>98</v>
      </c>
      <c r="H15" s="45" t="s">
        <v>67</v>
      </c>
      <c r="I15" s="48">
        <v>-31.078146253962892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2437.54</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36853.333333333336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1.68</v>
      </c>
      <c r="AT30" s="103">
        <v>25400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42672</v>
      </c>
      <c r="AV39" s="105">
        <v>1.68</v>
      </c>
      <c r="AW39" s="89">
        <v>1.05</v>
      </c>
    </row>
    <row r="40" spans="1:49" ht="14.5" customHeight="1" x14ac:dyDescent="0.3">
      <c r="A40" s="19"/>
      <c r="B40" s="19"/>
      <c r="C40" s="49"/>
      <c r="D40" s="53" t="s">
        <v>109</v>
      </c>
      <c r="E40" s="78">
        <v>1.26</v>
      </c>
      <c r="F40" s="78">
        <v>1.3439999999999999</v>
      </c>
      <c r="G40" s="78">
        <v>1.4279999999999999</v>
      </c>
      <c r="H40" s="78">
        <v>1.512</v>
      </c>
      <c r="I40" s="78">
        <v>1.5959999999999999</v>
      </c>
      <c r="J40" s="54">
        <v>1.68</v>
      </c>
      <c r="K40" s="78">
        <v>1.764</v>
      </c>
      <c r="L40" s="78">
        <v>1.8479999999999999</v>
      </c>
      <c r="M40" s="78">
        <v>1.9319999999999999</v>
      </c>
      <c r="N40" s="78">
        <v>2.016</v>
      </c>
      <c r="O40" s="78">
        <v>2.1</v>
      </c>
      <c r="P40" s="19"/>
      <c r="AT40" s="21" t="s">
        <v>62</v>
      </c>
      <c r="AU40" s="104">
        <v>61913.599999999999</v>
      </c>
      <c r="AV40" s="105">
        <v>2.44</v>
      </c>
      <c r="AW40" s="89">
        <v>1.8387156170371999</v>
      </c>
    </row>
    <row r="41" spans="1:49" x14ac:dyDescent="0.3">
      <c r="A41" s="19"/>
      <c r="B41" s="19"/>
      <c r="C41" s="55">
        <v>-0.2</v>
      </c>
      <c r="D41" s="56">
        <v>14767.560000000001</v>
      </c>
      <c r="E41" s="93">
        <v>-0.69946626266280743</v>
      </c>
      <c r="F41" s="93">
        <v>-0.67943068017366137</v>
      </c>
      <c r="G41" s="93">
        <v>-0.6593950976845151</v>
      </c>
      <c r="H41" s="93">
        <v>-0.63935951519536904</v>
      </c>
      <c r="I41" s="93">
        <v>-0.61932393270622277</v>
      </c>
      <c r="J41" s="93">
        <v>-0.59928835021707672</v>
      </c>
      <c r="K41" s="93">
        <v>-0.57925276772793044</v>
      </c>
      <c r="L41" s="93">
        <v>-0.55921718523878439</v>
      </c>
      <c r="M41" s="93">
        <v>-0.53918160274963811</v>
      </c>
      <c r="N41" s="93">
        <v>-0.51914602026049206</v>
      </c>
      <c r="O41" s="93">
        <v>-0.49911043777134578</v>
      </c>
      <c r="P41" s="19"/>
      <c r="AT41" s="21" t="s">
        <v>61</v>
      </c>
      <c r="AU41" s="104">
        <v>-19241.599999999999</v>
      </c>
      <c r="AV41" s="105"/>
      <c r="AW41" s="89">
        <v>-0.45091863517060365</v>
      </c>
    </row>
    <row r="42" spans="1:49" x14ac:dyDescent="0.3">
      <c r="A42" s="19"/>
      <c r="B42" s="19"/>
      <c r="C42" s="55">
        <v>-0.15</v>
      </c>
      <c r="D42" s="56">
        <v>18459.45</v>
      </c>
      <c r="E42" s="93">
        <v>-0.62433282832850934</v>
      </c>
      <c r="F42" s="93">
        <v>-0.59928835021707672</v>
      </c>
      <c r="G42" s="93">
        <v>-0.57424387210564398</v>
      </c>
      <c r="H42" s="93">
        <v>-0.54919939399421125</v>
      </c>
      <c r="I42" s="93">
        <v>-0.52415491588277863</v>
      </c>
      <c r="J42" s="93">
        <v>-0.49911043777134589</v>
      </c>
      <c r="K42" s="93">
        <v>-0.47406595965991316</v>
      </c>
      <c r="L42" s="93">
        <v>-0.44902148154848043</v>
      </c>
      <c r="M42" s="93">
        <v>-0.42397700343704769</v>
      </c>
      <c r="N42" s="93">
        <v>-0.39893252532561507</v>
      </c>
      <c r="O42" s="93">
        <v>-0.37388804721418234</v>
      </c>
      <c r="P42" s="19"/>
    </row>
    <row r="43" spans="1:49" x14ac:dyDescent="0.3">
      <c r="A43" s="19"/>
      <c r="B43" s="19"/>
      <c r="C43" s="55">
        <v>-0.1</v>
      </c>
      <c r="D43" s="56">
        <v>21717</v>
      </c>
      <c r="E43" s="93">
        <v>-0.55803862156295225</v>
      </c>
      <c r="F43" s="93">
        <v>-0.52857452966714913</v>
      </c>
      <c r="G43" s="93">
        <v>-0.49911043777134589</v>
      </c>
      <c r="H43" s="93">
        <v>-0.46964634587554266</v>
      </c>
      <c r="I43" s="93">
        <v>-0.44018225397973954</v>
      </c>
      <c r="J43" s="93">
        <v>-0.4107181620839363</v>
      </c>
      <c r="K43" s="93">
        <v>-0.38125407018813307</v>
      </c>
      <c r="L43" s="93">
        <v>-0.35178997829233005</v>
      </c>
      <c r="M43" s="93">
        <v>-0.32232588639652682</v>
      </c>
      <c r="N43" s="93">
        <v>-0.29286179450072358</v>
      </c>
      <c r="O43" s="93">
        <v>-0.26339770260492035</v>
      </c>
      <c r="P43" s="19"/>
      <c r="AU43" s="21">
        <v>77622.399999999994</v>
      </c>
    </row>
    <row r="44" spans="1:49" x14ac:dyDescent="0.3">
      <c r="A44" s="19"/>
      <c r="B44" s="19"/>
      <c r="C44" s="55">
        <v>-0.05</v>
      </c>
      <c r="D44" s="56">
        <v>24130</v>
      </c>
      <c r="E44" s="93">
        <v>-0.50893180173661356</v>
      </c>
      <c r="F44" s="93">
        <v>-0.47619392185238785</v>
      </c>
      <c r="G44" s="93">
        <v>-0.44345604196816213</v>
      </c>
      <c r="H44" s="93">
        <v>-0.4107181620839363</v>
      </c>
      <c r="I44" s="93">
        <v>-0.37798028219971058</v>
      </c>
      <c r="J44" s="93">
        <v>-0.34524240231548475</v>
      </c>
      <c r="K44" s="93">
        <v>-0.31250452243125904</v>
      </c>
      <c r="L44" s="93">
        <v>-0.27976664254703332</v>
      </c>
      <c r="M44" s="93">
        <v>-0.2470287626628076</v>
      </c>
      <c r="N44" s="93">
        <v>-0.21429088277858177</v>
      </c>
      <c r="O44" s="93">
        <v>-0.18155300289435594</v>
      </c>
      <c r="P44" s="19"/>
      <c r="AU44" s="21">
        <v>95629.047999999981</v>
      </c>
    </row>
    <row r="45" spans="1:49" x14ac:dyDescent="0.3">
      <c r="A45" s="19"/>
      <c r="B45" s="19"/>
      <c r="C45" s="51" t="s">
        <v>107</v>
      </c>
      <c r="D45" s="57">
        <v>25400</v>
      </c>
      <c r="E45" s="93">
        <v>-0.48308610709117217</v>
      </c>
      <c r="F45" s="93">
        <v>-0.44862518089725034</v>
      </c>
      <c r="G45" s="93">
        <v>-0.41416425470332852</v>
      </c>
      <c r="H45" s="93">
        <v>-0.37970332850940658</v>
      </c>
      <c r="I45" s="93">
        <v>-0.34524240231548486</v>
      </c>
      <c r="J45" s="93">
        <v>-0.31078147612156293</v>
      </c>
      <c r="K45" s="93">
        <v>-0.2763205499276411</v>
      </c>
      <c r="L45" s="93">
        <v>-0.24185962373371928</v>
      </c>
      <c r="M45" s="93">
        <v>-0.20739869753979745</v>
      </c>
      <c r="N45" s="93">
        <v>-0.17293777134587551</v>
      </c>
      <c r="O45" s="93">
        <v>-0.13847684515195369</v>
      </c>
      <c r="P45" s="19"/>
    </row>
    <row r="46" spans="1:49" ht="14.5" customHeight="1" x14ac:dyDescent="0.3">
      <c r="A46" s="19"/>
      <c r="B46" s="19"/>
      <c r="C46" s="55">
        <v>0.05</v>
      </c>
      <c r="D46" s="56">
        <v>26670</v>
      </c>
      <c r="E46" s="93">
        <v>-0.45724041244573088</v>
      </c>
      <c r="F46" s="93">
        <v>-0.42105643994211295</v>
      </c>
      <c r="G46" s="93">
        <v>-0.38487246743849501</v>
      </c>
      <c r="H46" s="93">
        <v>-0.34868849493487697</v>
      </c>
      <c r="I46" s="93">
        <v>-0.31250452243125904</v>
      </c>
      <c r="J46" s="93">
        <v>-0.2763205499276411</v>
      </c>
      <c r="K46" s="93">
        <v>-0.24013657742402317</v>
      </c>
      <c r="L46" s="93">
        <v>-0.20395260492040523</v>
      </c>
      <c r="M46" s="93">
        <v>-0.1677686324167873</v>
      </c>
      <c r="N46" s="93">
        <v>-0.13158465991316926</v>
      </c>
      <c r="O46" s="93">
        <v>-9.5400687409551321E-2</v>
      </c>
      <c r="P46" s="19"/>
    </row>
    <row r="47" spans="1:49" x14ac:dyDescent="0.3">
      <c r="A47" s="19"/>
      <c r="B47" s="19"/>
      <c r="C47" s="55">
        <v>0.1</v>
      </c>
      <c r="D47" s="56">
        <v>29337</v>
      </c>
      <c r="E47" s="93">
        <v>-0.40296445369030387</v>
      </c>
      <c r="F47" s="93">
        <v>-0.36316208393632432</v>
      </c>
      <c r="G47" s="93">
        <v>-0.32335971418234444</v>
      </c>
      <c r="H47" s="93">
        <v>-0.28355734442836467</v>
      </c>
      <c r="I47" s="93">
        <v>-0.24375497467438489</v>
      </c>
      <c r="J47" s="93">
        <v>-0.20395260492040523</v>
      </c>
      <c r="K47" s="93">
        <v>-0.16415023516642546</v>
      </c>
      <c r="L47" s="93">
        <v>-0.12434786541244569</v>
      </c>
      <c r="M47" s="93">
        <v>-8.454549565846603E-2</v>
      </c>
      <c r="N47" s="93">
        <v>-4.4743125904486258E-2</v>
      </c>
      <c r="O47" s="93">
        <v>-4.9407561505063757E-3</v>
      </c>
      <c r="P47" s="19"/>
    </row>
    <row r="48" spans="1:49" x14ac:dyDescent="0.3">
      <c r="A48" s="19"/>
      <c r="B48" s="19"/>
      <c r="C48" s="55">
        <v>0.15</v>
      </c>
      <c r="D48" s="56">
        <v>33737.550000000003</v>
      </c>
      <c r="E48" s="93">
        <v>-0.31340912174384949</v>
      </c>
      <c r="F48" s="93">
        <v>-0.26763639652677274</v>
      </c>
      <c r="G48" s="93">
        <v>-0.22186367130969609</v>
      </c>
      <c r="H48" s="93">
        <v>-0.17609094609261933</v>
      </c>
      <c r="I48" s="93">
        <v>-0.13031822087554268</v>
      </c>
      <c r="J48" s="93">
        <v>-8.4545495658465919E-2</v>
      </c>
      <c r="K48" s="93">
        <v>-3.877277044138927E-2</v>
      </c>
      <c r="L48" s="93">
        <v>6.9999547756873781E-3</v>
      </c>
      <c r="M48" s="93">
        <v>5.2772679992764138E-2</v>
      </c>
      <c r="N48" s="93">
        <v>9.8545405209840897E-2</v>
      </c>
      <c r="O48" s="93">
        <v>0.14431813042691766</v>
      </c>
      <c r="P48" s="19"/>
    </row>
    <row r="49" spans="1:45" ht="14.5" thickBot="1" x14ac:dyDescent="0.35">
      <c r="A49" s="19"/>
      <c r="B49" s="19"/>
      <c r="C49" s="55">
        <v>0.2</v>
      </c>
      <c r="D49" s="58">
        <v>40485.060000000005</v>
      </c>
      <c r="E49" s="93">
        <v>-0.17609094609261922</v>
      </c>
      <c r="F49" s="93">
        <v>-0.12116367583212728</v>
      </c>
      <c r="G49" s="93">
        <v>-6.6236405571635237E-2</v>
      </c>
      <c r="H49" s="93">
        <v>-1.1309135311143081E-2</v>
      </c>
      <c r="I49" s="93">
        <v>4.3618134949348741E-2</v>
      </c>
      <c r="J49" s="93">
        <v>9.8545405209840897E-2</v>
      </c>
      <c r="K49" s="93">
        <v>0.15347267547033305</v>
      </c>
      <c r="L49" s="93">
        <v>0.20839994573082499</v>
      </c>
      <c r="M49" s="93">
        <v>0.26332721599131692</v>
      </c>
      <c r="N49" s="93">
        <v>0.31825448625180908</v>
      </c>
      <c r="O49" s="93">
        <v>0.37318175651230123</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25400</v>
      </c>
    </row>
    <row r="66" spans="44:55" x14ac:dyDescent="0.3">
      <c r="AS66" s="21" t="s">
        <v>70</v>
      </c>
      <c r="AT66" s="21" t="s">
        <v>69</v>
      </c>
      <c r="AU66" s="21" t="s">
        <v>68</v>
      </c>
      <c r="AV66" s="21" t="s">
        <v>67</v>
      </c>
      <c r="AX66" s="21" t="s">
        <v>66</v>
      </c>
      <c r="AZ66" s="101">
        <v>1325.68</v>
      </c>
      <c r="BA66" s="21" t="s">
        <v>65</v>
      </c>
    </row>
    <row r="67" spans="44:55" x14ac:dyDescent="0.3">
      <c r="AS67" s="21" t="s">
        <v>11</v>
      </c>
      <c r="AT67" s="104">
        <v>40640</v>
      </c>
      <c r="AU67" s="105">
        <v>1.6</v>
      </c>
      <c r="AV67" s="89">
        <v>1</v>
      </c>
      <c r="AX67" s="21" t="s">
        <v>64</v>
      </c>
      <c r="AZ67" s="73">
        <v>21045.124999999996</v>
      </c>
      <c r="BA67" s="21" t="s">
        <v>63</v>
      </c>
    </row>
    <row r="68" spans="44:55" x14ac:dyDescent="0.3">
      <c r="AS68" s="21" t="s">
        <v>62</v>
      </c>
      <c r="AT68" s="104">
        <v>33672.199999999997</v>
      </c>
      <c r="AU68" s="105">
        <v>1.33</v>
      </c>
      <c r="AV68" s="89">
        <v>0.82854822834645658</v>
      </c>
    </row>
    <row r="69" spans="44:55" x14ac:dyDescent="0.3">
      <c r="AS69" s="21" t="s">
        <v>61</v>
      </c>
      <c r="AT69" s="104">
        <v>6967.8</v>
      </c>
      <c r="AU69" s="105"/>
      <c r="AV69" s="89">
        <v>0.17145177165354331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1.6</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1.2000000000000002</v>
      </c>
      <c r="AU86" s="91">
        <v>1.28</v>
      </c>
      <c r="AV86" s="91">
        <v>1.36</v>
      </c>
      <c r="AW86" s="91">
        <v>1.44</v>
      </c>
      <c r="AX86" s="91">
        <v>1.52</v>
      </c>
      <c r="AY86" s="108">
        <v>1.6</v>
      </c>
      <c r="AZ86" s="91">
        <v>1.6800000000000002</v>
      </c>
      <c r="BA86" s="91">
        <v>1.7600000000000002</v>
      </c>
      <c r="BB86" s="91">
        <v>1.84</v>
      </c>
      <c r="BC86" s="91">
        <v>1.9200000000000002</v>
      </c>
      <c r="BD86" s="91">
        <v>2</v>
      </c>
    </row>
    <row r="87" spans="44:56" x14ac:dyDescent="0.3">
      <c r="AR87" s="21">
        <v>-0.2</v>
      </c>
      <c r="AS87" s="91">
        <v>14767.560000000001</v>
      </c>
      <c r="AT87" s="92"/>
      <c r="AU87" s="92"/>
      <c r="AV87" s="92"/>
      <c r="AW87" s="92"/>
      <c r="AX87" s="92"/>
      <c r="AY87" s="92"/>
      <c r="AZ87" s="92"/>
      <c r="BA87" s="92"/>
      <c r="BB87" s="92"/>
      <c r="BC87" s="92"/>
      <c r="BD87" s="92"/>
    </row>
    <row r="88" spans="44:56" x14ac:dyDescent="0.3">
      <c r="AR88" s="21">
        <v>-0.15</v>
      </c>
      <c r="AS88" s="91">
        <v>18459.45</v>
      </c>
      <c r="AT88" s="92"/>
      <c r="AU88" s="92"/>
      <c r="AV88" s="92"/>
      <c r="AW88" s="92"/>
      <c r="AX88" s="92"/>
      <c r="AY88" s="92"/>
      <c r="AZ88" s="92"/>
      <c r="BA88" s="92"/>
      <c r="BB88" s="92"/>
      <c r="BC88" s="92"/>
      <c r="BD88" s="92"/>
    </row>
    <row r="89" spans="44:56" x14ac:dyDescent="0.3">
      <c r="AR89" s="21">
        <v>-0.1</v>
      </c>
      <c r="AS89" s="91">
        <v>21717</v>
      </c>
      <c r="AT89" s="92"/>
      <c r="AU89" s="92"/>
      <c r="AV89" s="92"/>
      <c r="AW89" s="92"/>
      <c r="AX89" s="92"/>
      <c r="AY89" s="92"/>
      <c r="AZ89" s="92"/>
      <c r="BA89" s="92"/>
      <c r="BB89" s="92"/>
      <c r="BC89" s="92"/>
      <c r="BD89" s="92"/>
    </row>
    <row r="90" spans="44:56" x14ac:dyDescent="0.3">
      <c r="AR90" s="21">
        <v>-0.05</v>
      </c>
      <c r="AS90" s="91">
        <v>24130</v>
      </c>
      <c r="AT90" s="92"/>
      <c r="AU90" s="92"/>
      <c r="AV90" s="92"/>
      <c r="AW90" s="92"/>
      <c r="AX90" s="92"/>
      <c r="AY90" s="92"/>
      <c r="AZ90" s="92"/>
      <c r="BA90" s="92"/>
      <c r="BB90" s="92"/>
      <c r="BC90" s="92"/>
      <c r="BD90" s="92"/>
    </row>
    <row r="91" spans="44:56" x14ac:dyDescent="0.3">
      <c r="AR91" s="63" t="s">
        <v>71</v>
      </c>
      <c r="AS91" s="91">
        <v>25400</v>
      </c>
      <c r="AT91" s="92"/>
      <c r="AU91" s="92"/>
      <c r="AV91" s="92"/>
      <c r="AW91" s="92"/>
      <c r="AX91" s="92"/>
      <c r="AY91" s="92"/>
      <c r="AZ91" s="92"/>
      <c r="BA91" s="92"/>
      <c r="BB91" s="92"/>
      <c r="BC91" s="92"/>
      <c r="BD91" s="92"/>
    </row>
    <row r="92" spans="44:56" x14ac:dyDescent="0.3">
      <c r="AR92" s="21">
        <v>0.05</v>
      </c>
      <c r="AS92" s="91">
        <v>26670</v>
      </c>
      <c r="AT92" s="92"/>
      <c r="AU92" s="92"/>
      <c r="AV92" s="92"/>
      <c r="AW92" s="92"/>
      <c r="AX92" s="92"/>
      <c r="AY92" s="92"/>
      <c r="AZ92" s="92"/>
      <c r="BA92" s="92"/>
      <c r="BB92" s="92"/>
      <c r="BC92" s="92"/>
      <c r="BD92" s="92"/>
    </row>
    <row r="93" spans="44:56" x14ac:dyDescent="0.3">
      <c r="AR93" s="21">
        <v>0.1</v>
      </c>
      <c r="AS93" s="91">
        <v>29337</v>
      </c>
      <c r="AT93" s="92"/>
      <c r="AU93" s="92"/>
      <c r="AV93" s="92"/>
      <c r="AW93" s="92"/>
      <c r="AX93" s="92"/>
      <c r="AY93" s="92"/>
      <c r="AZ93" s="92"/>
      <c r="BA93" s="92"/>
      <c r="BB93" s="92"/>
      <c r="BC93" s="92"/>
      <c r="BD93" s="92"/>
    </row>
    <row r="94" spans="44:56" x14ac:dyDescent="0.3">
      <c r="AR94" s="21">
        <v>0.15</v>
      </c>
      <c r="AS94" s="91">
        <v>33737.550000000003</v>
      </c>
      <c r="AT94" s="92"/>
      <c r="AU94" s="92"/>
      <c r="AV94" s="92"/>
      <c r="AW94" s="92"/>
      <c r="AX94" s="92"/>
      <c r="AY94" s="92"/>
      <c r="AZ94" s="92"/>
      <c r="BA94" s="92"/>
      <c r="BB94" s="92"/>
      <c r="BC94" s="92"/>
      <c r="BD94" s="92"/>
    </row>
    <row r="95" spans="44:56" x14ac:dyDescent="0.3">
      <c r="AR95" s="21">
        <v>0.2</v>
      </c>
      <c r="AS95" s="91">
        <v>40485.060000000005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2025-08-27T20:49:54Z</dcterms:modified>
</cp:coreProperties>
</file>