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DFD6A3F-DFCE-40A7-B350-0E27A5C1171D}"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<sst xmlns="http://schemas.openxmlformats.org/spreadsheetml/2006/main" count="350" uniqueCount="161">
  <si>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</si>
  <si>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</si>
  <si>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</si>
  <si>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</si>
  <si>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</si>
  <si>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</si>
  <si>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</si>
  <si>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</si>
  <si>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</si>
  <si>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</si>
  <si>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</si>
  <si>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</si>
  <si>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</si>
  <si>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</si>
  <si>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</si>
  <si>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</si>
  <si>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</si>
  <si>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</si>
  <si>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</si>
  <si>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</si>
  <si>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</si>
  <si>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</si>
  <si>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</si>
  <si>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</si>
  <si>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</si>
  <si>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</si>
  <si>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</si>
  <si>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</si>
  <si>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</si>
  <si>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</si>
  <si>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</si>
  <si>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</si>
  <si>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</si>
  <si>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</si>
  <si>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</si>
  <si>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</si>
  <si>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</si>
  <si>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</si>
  <si>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</si>
  <si>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</si>
  <si>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</si>
  <si>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</si>
  <si>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</si>
  <si>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</si>
  <si>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</si>
  <si>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</si>
  <si>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</si>
  <si>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</si>
  <si>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</si>
  <si>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</si>
  <si>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</si>
  <si>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</si>
  <si>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</si>
  <si>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</si>
  <si>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</si>
  <si>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</si>
  <si>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</si>
  <si>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</si>
  <si>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</si>
  <si>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</si>
  <si>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</si>
  <si>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</si>
  <si>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</si>
  <si>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</si>
  <si>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</si>
  <si>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</si>
  <si>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</si>
  <si>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</si>
  <si>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</si>
  <si>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</si>
  <si>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</si>
  <si>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</si>
  <si>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</si>
  <si>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</si>
  <si>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</si>
  <si>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</si>
  <si>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</si>
  <si>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</si>
  <si>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</si>
  <si>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</si>
  <si>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</si>
  <si>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</si>
  <si>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</si>
  <si>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</si>
  <si>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</si>
  <si>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</si>
  <si>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</si>
  <si>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</si>
  <si>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</si>
  <si>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</si>
  <si>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</si>
  <si>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</si>
  <si>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</si>
  <si>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</si>
  <si>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</si>
  <si>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</si>
  <si>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</si>
  <si>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</si>
  <si>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</si>
  <si>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</si>
  <si>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</si>
  <si>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</si>
  <si>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</si>
  <si>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</si>
  <si>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</si>
  <si>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</si>
  <si>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</si>
  <si>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</si>
  <si>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</si>
  <si>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</si>
  <si>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</si>
  <si>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</si>
  <si>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</si>
  <si>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</si>
  <si>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</si>
  <si>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</si>
  <si>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</si>
  <si>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</si>
  <si>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</si>
  <si>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</si>
  <si>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</si>
  <si>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</si>
  <si>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</si>
  <si>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</si>
  <si>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HUILA ISNOS</t>
  </si>
  <si>
    <t>Huila</t>
  </si>
  <si>
    <t>Material de propagacion: Colino/Plántula // Distancia de siembra: 0,4 x 1,2 // Densidad de siembra - Plantas/Ha.: 20.883 // Duracion del ciclo: 4 meses // Productividad/Ha/Ciclo: 105.000 kg // Inicio de Produccion desde la siembra: mes 4  // Duracion de la etapa productiva: 1 meses // Productividad promedio en etapa productiva  // Cultivo asociado: NA // Productividad promedio etapa productiva: 130.000 kg // % Rendimiento 1ra. Calidad: 67 // % Rendimiento 2da. Calidad: 33 (24 segunda y 9 tercera) // Precio de venta ponderado por calidad: $2.938 // Valor Jornal: $84.711 // Otros: NA</t>
  </si>
  <si>
    <t>2025 Q1</t>
  </si>
  <si>
    <t>2018 Q3</t>
  </si>
  <si>
    <t>El presente documento corresponde a una actualización del documento PDF de la AgroGuía correspondiente a Tomate Chonto Huila Isnos publicada en la página web, y consta de las siguientes partes:</t>
  </si>
  <si>
    <t>- Flujo anualizado de los ingresos (precio y rendimiento) y los costos de producción para una hectárea de
Tomate Chonto Huila Isnos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</si>
  <si>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Huila Isnos.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</si>
  <si>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</si>
  <si>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</si>
  <si>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</si>
  <si>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</si>
  <si>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Huila Isnos. La participación se encuentra actualizada al 2025 Q1.</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</si>
  <si>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</si>
  <si>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</si>
  <si>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Tomate Chonto Huila Isnos, en lo que respecta a la mano de obra incluye actividades como la preparación del terreno, la siembra, el trazado y el ahoyado, entre otras, y ascienden a un total de $6,6 millones de pesos (equivalente a 78 jornales). En cuanto a los insumos, se incluyen los gastos relacionados con el material vegetal y las enmiendas, que en conjunto ascienden a  $25,5 millones.</t>
  </si>
  <si>
    <t>*** Los costos de sostenimiento del ciclo comprenden tanto los gastos relacionados con la mano de obra como aquellos asociados con los insumos necesarios desde el momento de la siembra de las plantas hasta finalizar el ciclo. Para el caso de Tomate Chonto Huila Isnos, en lo que respecta a la mano de obra incluye actividades como la fertilización, riego, control de malezas, plagas y enfermedades, entre otras, y ascienden a un total de $53,1 millones de pesos (equivalente a 627 jornales). En cuanto a los insumos, se incluyen los fertilizantes, plaguicidas, transportes, entre otras, que en conjunto ascienden a  $82,2 millones.</t>
  </si>
  <si>
    <t>Nota 1: en caso de utilizar esta información para el desarrollo de otras publicaciones, por favor citar FINAGRO, "Agro Guía - Marcos de Referencia Agroeconómicos"</t>
  </si>
  <si>
    <t>Los costos totales del ciclo para esta actualización (2025 Q1) equivalen a $167,4 millones, en comparación con los costos del marco original que ascienden a $81,8 millones, (mes de publicación del marco: septiembre - 2018).
La rentabilidad actualizada (2025 Q1) subió frente a la rentabilidad de la primera AgroGuía, pasando del 25,8% al 128,1%. Mientras que el crecimiento de los costos fue del 204,6%, el crecimiento de los ingresos fue del 346,5%.</t>
  </si>
  <si>
    <t>En cuanto a los costos de mano de obra de la AgroGuía actualizada, se destaca la participación de cosecha y beneficio seguido de control fitosanitario, que representan el 39% y el 17% del costo total, respectivamente. En cuanto a los costos de insumos, se destaca la participación de transporte seguido de instalación, que representan el 26% y el 24% del costo total, respectivamente.</t>
  </si>
  <si>
    <t>subió</t>
  </si>
  <si>
    <t>A continuación, se presenta la desagregación de los costos de mano de obra e insumos según las diferentes actividades vinculadas a la producción de TOMATE CHONTO HUILA ISNOS</t>
  </si>
  <si>
    <t>En cuanto a los costos de mano de obra, se destaca la participación de cosecha y beneficio segido por control fitosanitario que representan el 39% y el 17% del costo total, respectivamente. En cuanto a los costos de insumos, se destaca la participación de control fitosanitario segido por instalación que representan el 33% y el 21% del costo total, respectivamente.</t>
  </si>
  <si>
    <t>En cuanto a los costos de mano de obra, se destaca la participación de cosecha y beneficio segido por control fitosanitario que representan el 39% y el 17% del costo total, respectivamente. En cuanto a los costos de insumos, se destaca la participación de transporte segido por instalación que representan el 26% y el 24% del costo total, respectivamente.</t>
  </si>
  <si>
    <t>En cuanto a los costos de mano de obra, se destaca la participación de cosecha y beneficio segido por control fitosanitario que representan el 39% y el 17% del costo total, respectivamente.</t>
  </si>
  <si>
    <t>En cuanto a los costos de insumos, se destaca la participación de transporte segido por instalación que representan el 26% y el 24% del costo total, respectivamente.</t>
  </si>
  <si>
    <t>En cuanto a los costos de insumos, se destaca la participación de control fitosanitario segido por instalación que representan el 33% y el 21% del costo total, respectivamente.</t>
  </si>
  <si>
    <t>En cuanto a los costos de mano de obra, se destaca la participación de cosecha y beneficio segido por control fitosanitario que representan el 39% y el 17% del costo total, respectivamente.En cuanto a los costos de insumos, se destaca la participación de control fitosanitario segido por instalación que representan el 33% y el 21% del costo total, respectivamente.</t>
  </si>
  <si>
    <t>De acuerdo con el comportamiento histórico del sistema productivo, se efectuó un análisis de sensibilidad del margen de utilidad obtenido en la producción de TOMATE CHONTO HUILA ISNOS, frente a diferentes escenarios de variación de precios de venta en finca y rendimientos probables (kg/ha).</t>
  </si>
  <si>
    <t>Con un precio ponderado de COP $ 2.938/kg y con un rendimiento por hectárea de 130.000 kg por ciclo; el margen de utilidad obtenido en la producción de tomate es del 56%.</t>
  </si>
  <si>
    <t>El precio mínimo ponderado para cubrir los costos de producción, con un rendimiento de 130.000 kg para todo el ciclo de producción, es COP $ 1.288/kg.</t>
  </si>
  <si>
    <t>El rendimiento mínimo por ha/ciclo para cubrir los costos de producción, con un precio ponderado de COP $ 2.938, es de 56.985 kg/ha para todo el ciclo.</t>
  </si>
  <si>
    <t>El siguiente cuadro presenta diferentes escenarios de rentabilidad para el sistema productivo de TOMATE CHONTO HUILA ISNOS, con respecto a diferentes niveles de productividad (kg./ha.) y precios ($/kg.).</t>
  </si>
  <si>
    <t>De acuerdo con el comportamiento histórico del sistema productivo, se efectuó un análisis de sensibilidad del margen de utilidad obtenido en la producción de TOMATE CHONTO HUILA ISNOS, frente a diferentes escenarios de variación de precios de venta en finca y rendimientos probables (t/ha)</t>
  </si>
  <si>
    <t>Con un precio ponderado de COP $$ 848/kg y con un rendimiento por hectárea de 130.000 kg por ciclo; el margen de utilidad obtenido en la producción de tomate es del 26%.</t>
  </si>
  <si>
    <t>El precio mínimo ponderado para cubrir los costos de producción, con un rendimiento de 130.000 kg para todo el ciclo de producción, es COP $ 629/kg.</t>
  </si>
  <si>
    <t>El rendimiento mínimo por ha/ciclo para cubrir los costos de producción, con un precio ponderado de COP $ 848, es de 96.486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</si>
</sst>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81820330</c:v>
                </c:pt>
                <c:pt idx="1">
                  <c:v>167429247.71974522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26085000</c:v>
                </c:pt>
                <c:pt idx="1">
                  <c:v>59721255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55735330</c:v>
                </c:pt>
                <c:pt idx="1">
                  <c:v>107707992.71974522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2308960</c:v>
                </c:pt>
                <c:pt idx="1">
                  <c:v>25021958</c:v>
                </c:pt>
                <c:pt idx="2">
                  <c:v>3207931.7197452243</c:v>
                </c:pt>
                <c:pt idx="3">
                  <c:v>22350587</c:v>
                </c:pt>
                <c:pt idx="4">
                  <c:v>25517108</c:v>
                </c:pt>
                <c:pt idx="5">
                  <c:v>1497048</c:v>
                </c:pt>
                <c:pt idx="6">
                  <c:v>0</c:v>
                </c:pt>
                <c:pt idx="7">
                  <c:v>0</c:v>
                </c:pt>
                <c:pt idx="8">
                  <c:v>27804400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4997949</c:v>
                </c:pt>
                <c:pt idx="1">
                  <c:v>10080609</c:v>
                </c:pt>
                <c:pt idx="2">
                  <c:v>23126103</c:v>
                </c:pt>
                <c:pt idx="3">
                  <c:v>4828527</c:v>
                </c:pt>
                <c:pt idx="4">
                  <c:v>6607458</c:v>
                </c:pt>
                <c:pt idx="5">
                  <c:v>2033064</c:v>
                </c:pt>
                <c:pt idx="6">
                  <c:v>8047545</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0.31880829617773482</c:v>
                </c:pt>
                <c:pt idx="1">
                  <c:v>0.35669547473548713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0.68119170382226524</c:v>
                </c:pt>
                <c:pt idx="1">
                  <c:v>0.64330452526451287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2183000</c:v>
                </c:pt>
                <c:pt idx="1">
                  <c:v>4403000</c:v>
                </c:pt>
                <c:pt idx="2">
                  <c:v>10101000</c:v>
                </c:pt>
                <c:pt idx="3">
                  <c:v>2109000</c:v>
                </c:pt>
                <c:pt idx="4">
                  <c:v>2886000</c:v>
                </c:pt>
                <c:pt idx="5">
                  <c:v>888000</c:v>
                </c:pt>
                <c:pt idx="6">
                  <c:v>3515000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1215200</c:v>
                </c:pt>
                <c:pt idx="1">
                  <c:v>18624500</c:v>
                </c:pt>
                <c:pt idx="2">
                  <c:v>1236000</c:v>
                </c:pt>
                <c:pt idx="3">
                  <c:v>11416620</c:v>
                </c:pt>
                <c:pt idx="4">
                  <c:v>11954210</c:v>
                </c:pt>
                <c:pt idx="5">
                  <c:v>576800</c:v>
                </c:pt>
                <c:pt idx="6">
                  <c:v>0</c:v>
                </c:pt>
                <c:pt idx="7">
                  <c:v>0</c:v>
                </c:pt>
                <c:pt idx="8">
                  <c:v>10712000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4997949</c:v>
                </c:pt>
                <c:pt idx="1">
                  <c:v>10080609</c:v>
                </c:pt>
                <c:pt idx="2">
                  <c:v>23126103</c:v>
                </c:pt>
                <c:pt idx="3">
                  <c:v>4828527</c:v>
                </c:pt>
                <c:pt idx="4">
                  <c:v>6607458</c:v>
                </c:pt>
                <c:pt idx="5">
                  <c:v>2033064</c:v>
                </c:pt>
                <c:pt idx="6">
                  <c:v>8047545</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2308960</c:v>
                </c:pt>
                <c:pt idx="1">
                  <c:v>25021958</c:v>
                </c:pt>
                <c:pt idx="2">
                  <c:v>3207931.7197452243</c:v>
                </c:pt>
                <c:pt idx="3">
                  <c:v>22350587</c:v>
                </c:pt>
                <c:pt idx="4">
                  <c:v>25517108</c:v>
                </c:pt>
                <c:pt idx="5">
                  <c:v>1497048</c:v>
                </c:pt>
                <c:pt idx="6">
                  <c:v>0</c:v>
                </c:pt>
                <c:pt idx="7">
                  <c:v>0</c:v>
                </c:pt>
                <c:pt idx="8">
                  <c:v>27804400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81820330</c:v>
                </c:pt>
                <c:pt idx="1">
                  <c:v>167429247.71974522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26085000</c:v>
                </c:pt>
                <c:pt idx="1">
                  <c:v>59721255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55735330</c:v>
                </c:pt>
                <c:pt idx="1">
                  <c:v>107707992.71974522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0.31880829617773482</c:v>
                </c:pt>
                <c:pt idx="1">
                  <c:v>0.35669547473548713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0.68119170382226524</c:v>
                </c:pt>
                <c:pt idx="1">
                  <c:v>0.64330452526451287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6607.46</v>
      </c>
      <c r="C7" s="22">
        <v>53113.8</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59721.26</v>
      </c>
      <c r="AH7" s="23">
        <v>0.35669547473548713</v>
      </c>
    </row>
    <row r="8" spans="1:34" x14ac:dyDescent="0.3">
      <c r="A8" s="5" t="s">
        <v>122</v>
      </c>
      <c r="B8" s="22">
        <v>25517.11</v>
      </c>
      <c r="C8" s="22">
        <v>82190.880000000005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107707.99</v>
      </c>
      <c r="AH8" s="23">
        <v>0.64330452526451298</v>
      </c>
    </row>
    <row r="9" spans="1:34" x14ac:dyDescent="0.3">
      <c r="A9" s="9" t="s">
        <v>121</v>
      </c>
      <c r="B9" s="22">
        <v>32124.57</v>
      </c>
      <c r="C9" s="22">
        <v>135304.68</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167429.25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84500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84500</v>
      </c>
      <c r="AH11" s="28"/>
    </row>
    <row r="12" spans="1:34" x14ac:dyDescent="0.3">
      <c r="A12" s="5" t="s">
        <v>20</v>
      </c>
      <c r="B12" s="24"/>
      <c r="C12" s="24">
        <v>32500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32500</v>
      </c>
      <c r="AH12" s="28"/>
    </row>
    <row r="13" spans="1:34" x14ac:dyDescent="0.3">
      <c r="A13" s="5" t="s">
        <v>19</v>
      </c>
      <c r="B13" s="24"/>
      <c r="C13" s="24">
        <v>13000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13000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3.3260000000000001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3.3260000000000001</v>
      </c>
      <c r="AH15" s="28"/>
    </row>
    <row r="16" spans="1:34" x14ac:dyDescent="0.3">
      <c r="A16" s="5" t="s">
        <v>16</v>
      </c>
      <c r="B16" s="25"/>
      <c r="C16" s="25">
        <v>2.4950000000000001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2.4950000000000001</v>
      </c>
      <c r="AH16" s="28"/>
    </row>
    <row r="17" spans="1:34" x14ac:dyDescent="0.3">
      <c r="A17" s="5" t="s">
        <v>15</v>
      </c>
      <c r="B17" s="25"/>
      <c r="C17" s="25">
        <v>1.5249999999999999</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1.5249999999999999</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381959.5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381959.5</v>
      </c>
      <c r="AH19" s="28"/>
    </row>
    <row r="20" spans="1:34" x14ac:dyDescent="0.3">
      <c r="A20" s="3" t="s">
        <v>12</v>
      </c>
      <c r="B20" s="26">
        <v>-32124.57</v>
      </c>
      <c r="C20" s="26">
        <v>246654.82</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214530.25</v>
      </c>
      <c r="AH20" s="31"/>
    </row>
    <row r="21" spans="1:34" x14ac:dyDescent="0.3">
      <c r="J21" s="19"/>
      <c r="AG21" s="88">
        <v>1.2813188567827201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26085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26085</v>
      </c>
      <c r="AH121" s="71">
        <v>0.31880829617773482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55735.33</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55735.33</v>
      </c>
      <c r="AH122" s="71">
        <v>0.68119170382226524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81820.33</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81820.33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84500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84500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32500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32500</v>
      </c>
      <c r="AH126" s="63"/>
    </row>
    <row r="127" spans="1:62" s="21" customFormat="1" x14ac:dyDescent="0.3">
      <c r="A127" s="68" t="s">
        <v>19</v>
      </c>
      <c r="B127" s="73"/>
      <c r="C127" s="73">
        <v>13000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13000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0.96</v>
      </c>
      <c r="D129" s="74">
        <v>0.96</v>
      </c>
      <c r="E129" s="74">
        <v>0.96</v>
      </c>
      <c r="F129" s="74">
        <v>0.96</v>
      </c>
      <c r="G129" s="74">
        <v>0.96</v>
      </c>
      <c r="H129" s="100">
        <v>0.96</v>
      </c>
      <c r="I129" s="74">
        <v>0.96</v>
      </c>
      <c r="J129" s="74">
        <v>0.96</v>
      </c>
      <c r="K129" s="74">
        <v>0.96</v>
      </c>
      <c r="L129" s="74">
        <v>0.96</v>
      </c>
      <c r="M129" s="74">
        <v>0.96</v>
      </c>
      <c r="N129" s="74">
        <v>0.96</v>
      </c>
      <c r="O129" s="74">
        <v>0.96</v>
      </c>
      <c r="P129" s="74">
        <v>0.96</v>
      </c>
      <c r="Q129" s="74">
        <v>0.96</v>
      </c>
      <c r="R129" s="74">
        <v>0.96</v>
      </c>
      <c r="S129" s="74">
        <v>0.96</v>
      </c>
      <c r="T129" s="74">
        <v>0.96</v>
      </c>
      <c r="U129" s="74">
        <v>0.96</v>
      </c>
      <c r="V129" s="74">
        <v>0.96</v>
      </c>
      <c r="W129" s="74">
        <v>0.96</v>
      </c>
      <c r="X129" s="74">
        <v>0.96</v>
      </c>
      <c r="Y129" s="74">
        <v>0.96</v>
      </c>
      <c r="Z129" s="74">
        <v>0.96</v>
      </c>
      <c r="AA129" s="74">
        <v>0.96</v>
      </c>
      <c r="AB129" s="74">
        <v>0.96</v>
      </c>
      <c r="AC129" s="74">
        <v>0.96</v>
      </c>
      <c r="AD129" s="74">
        <v>0.96</v>
      </c>
      <c r="AE129" s="74">
        <v>0.96</v>
      </c>
      <c r="AF129" s="74">
        <v>0.96</v>
      </c>
      <c r="AG129" s="74">
        <v>0.96</v>
      </c>
      <c r="AH129" s="63"/>
    </row>
    <row r="130" spans="1:40" s="21" customFormat="1" x14ac:dyDescent="0.3">
      <c r="A130" s="68" t="s">
        <v>16</v>
      </c>
      <c r="B130" s="74"/>
      <c r="C130" s="74">
        <v>0.72</v>
      </c>
      <c r="D130" s="74">
        <v>0.72</v>
      </c>
      <c r="E130" s="74">
        <v>0.72</v>
      </c>
      <c r="F130" s="74">
        <v>0.72</v>
      </c>
      <c r="G130" s="74">
        <v>0.72</v>
      </c>
      <c r="H130" s="74">
        <v>0.72</v>
      </c>
      <c r="I130" s="74">
        <v>0.72</v>
      </c>
      <c r="J130" s="74">
        <v>0.72</v>
      </c>
      <c r="K130" s="74">
        <v>0.72</v>
      </c>
      <c r="L130" s="74">
        <v>0.72</v>
      </c>
      <c r="M130" s="74">
        <v>0.72</v>
      </c>
      <c r="N130" s="74">
        <v>0.72</v>
      </c>
      <c r="O130" s="74">
        <v>0.72</v>
      </c>
      <c r="P130" s="74">
        <v>0.72</v>
      </c>
      <c r="Q130" s="74">
        <v>0.72</v>
      </c>
      <c r="R130" s="74">
        <v>0.72</v>
      </c>
      <c r="S130" s="74">
        <v>0.72</v>
      </c>
      <c r="T130" s="74">
        <v>0.72</v>
      </c>
      <c r="U130" s="74">
        <v>0.72</v>
      </c>
      <c r="V130" s="74">
        <v>0.72</v>
      </c>
      <c r="W130" s="74">
        <v>0.72</v>
      </c>
      <c r="X130" s="74">
        <v>0.72</v>
      </c>
      <c r="Y130" s="74">
        <v>0.72</v>
      </c>
      <c r="Z130" s="74">
        <v>0.72</v>
      </c>
      <c r="AA130" s="74">
        <v>0.72</v>
      </c>
      <c r="AB130" s="74">
        <v>0.72</v>
      </c>
      <c r="AC130" s="74">
        <v>0.72</v>
      </c>
      <c r="AD130" s="74">
        <v>0.72</v>
      </c>
      <c r="AE130" s="74">
        <v>0.72</v>
      </c>
      <c r="AF130" s="74">
        <v>0.72</v>
      </c>
      <c r="AG130" s="74">
        <v>0.72</v>
      </c>
      <c r="AH130" s="63"/>
    </row>
    <row r="131" spans="1:40" s="21" customFormat="1" x14ac:dyDescent="0.3">
      <c r="A131" s="68" t="s">
        <v>15</v>
      </c>
      <c r="B131" s="74"/>
      <c r="C131" s="74">
        <v>0.44</v>
      </c>
      <c r="D131" s="74">
        <v>0.44</v>
      </c>
      <c r="E131" s="74">
        <v>0.44</v>
      </c>
      <c r="F131" s="74">
        <v>0.44</v>
      </c>
      <c r="G131" s="74">
        <v>0.44</v>
      </c>
      <c r="H131" s="74">
        <v>0.44</v>
      </c>
      <c r="I131" s="74">
        <v>0.44</v>
      </c>
      <c r="J131" s="74">
        <v>0.44</v>
      </c>
      <c r="K131" s="74">
        <v>0.44</v>
      </c>
      <c r="L131" s="74">
        <v>0.44</v>
      </c>
      <c r="M131" s="74">
        <v>0.44</v>
      </c>
      <c r="N131" s="74">
        <v>0.44</v>
      </c>
      <c r="O131" s="74">
        <v>0.44</v>
      </c>
      <c r="P131" s="74">
        <v>0.44</v>
      </c>
      <c r="Q131" s="74">
        <v>0.44</v>
      </c>
      <c r="R131" s="74">
        <v>0.44</v>
      </c>
      <c r="S131" s="74">
        <v>0.44</v>
      </c>
      <c r="T131" s="74">
        <v>0.44</v>
      </c>
      <c r="U131" s="74">
        <v>0.44</v>
      </c>
      <c r="V131" s="74">
        <v>0.44</v>
      </c>
      <c r="W131" s="74">
        <v>0.44</v>
      </c>
      <c r="X131" s="74">
        <v>0.44</v>
      </c>
      <c r="Y131" s="74">
        <v>0.44</v>
      </c>
      <c r="Z131" s="74">
        <v>0.44</v>
      </c>
      <c r="AA131" s="74">
        <v>0.44</v>
      </c>
      <c r="AB131" s="74">
        <v>0.44</v>
      </c>
      <c r="AC131" s="74">
        <v>0.44</v>
      </c>
      <c r="AD131" s="74">
        <v>0.44</v>
      </c>
      <c r="AE131" s="74">
        <v>0.44</v>
      </c>
      <c r="AF131" s="74">
        <v>0.44</v>
      </c>
      <c r="AG131" s="74">
        <v>0.44</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110240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110240</v>
      </c>
      <c r="AH133" s="63"/>
    </row>
    <row r="134" spans="1:40" s="21" customFormat="1" x14ac:dyDescent="0.3">
      <c r="A134" s="66" t="s">
        <v>12</v>
      </c>
      <c r="B134" s="70"/>
      <c r="C134" s="70">
        <v>28419.67</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28419.67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2183000</v>
      </c>
      <c r="AY8" s="21" t="s">
        <v>4</v>
      </c>
      <c r="AZ8" s="109">
        <v>1215200</v>
      </c>
    </row>
    <row r="9" spans="1:59" ht="14.5" customHeight="1" x14ac:dyDescent="0.3">
      <c r="A9" s="19"/>
      <c r="B9" s="139"/>
      <c r="C9" s="139"/>
      <c r="D9" s="139"/>
      <c r="E9" s="139"/>
      <c r="F9" s="139"/>
      <c r="G9" s="139"/>
      <c r="H9" s="139"/>
      <c r="I9" s="139"/>
      <c r="J9" s="37"/>
      <c r="AP9" s="21" t="s">
        <v>8</v>
      </c>
      <c r="AQ9" s="109">
        <v>4403000</v>
      </c>
      <c r="AY9" s="21" t="s">
        <v>8</v>
      </c>
      <c r="AZ9" s="109">
        <v>18624500</v>
      </c>
    </row>
    <row r="10" spans="1:59" ht="14.5" customHeight="1" x14ac:dyDescent="0.3">
      <c r="A10" s="19"/>
      <c r="B10" s="139"/>
      <c r="C10" s="139"/>
      <c r="D10" s="139"/>
      <c r="E10" s="139"/>
      <c r="F10" s="139"/>
      <c r="G10" s="139"/>
      <c r="H10" s="139"/>
      <c r="I10" s="139"/>
      <c r="J10" s="37"/>
      <c r="AP10" s="21" t="s">
        <v>9</v>
      </c>
      <c r="AQ10" s="109">
        <v>10101000</v>
      </c>
      <c r="AY10" s="21" t="s">
        <v>9</v>
      </c>
      <c r="AZ10" s="109">
        <v>1236000</v>
      </c>
    </row>
    <row r="11" spans="1:59" ht="14.5" customHeight="1" x14ac:dyDescent="0.3">
      <c r="A11" s="19"/>
      <c r="B11" s="76" t="s">
        <v>114</v>
      </c>
      <c r="C11" s="76"/>
      <c r="D11" s="76"/>
      <c r="E11" s="76"/>
      <c r="F11" s="76"/>
      <c r="G11" s="76"/>
      <c r="H11" s="76"/>
      <c r="I11" s="76"/>
      <c r="J11" s="19"/>
      <c r="AP11" s="21" t="s">
        <v>7</v>
      </c>
      <c r="AQ11" s="109">
        <v>2109000</v>
      </c>
      <c r="AY11" s="21" t="s">
        <v>7</v>
      </c>
      <c r="AZ11" s="109">
        <v>11416620</v>
      </c>
    </row>
    <row r="12" spans="1:59" ht="14.5" customHeight="1" x14ac:dyDescent="0.3">
      <c r="A12" s="19"/>
      <c r="B12" s="76"/>
      <c r="C12" s="76"/>
      <c r="D12" s="76"/>
      <c r="E12" s="76"/>
      <c r="F12" s="76"/>
      <c r="G12" s="76"/>
      <c r="H12" s="76"/>
      <c r="I12" s="76"/>
      <c r="J12" s="19"/>
      <c r="AP12" s="21" t="s">
        <v>3</v>
      </c>
      <c r="AQ12" s="109">
        <v>2886000</v>
      </c>
      <c r="AY12" s="21" t="s">
        <v>3</v>
      </c>
      <c r="AZ12" s="109">
        <v>11954210</v>
      </c>
    </row>
    <row r="13" spans="1:59" ht="14.5" customHeight="1" x14ac:dyDescent="0.3">
      <c r="A13" s="19"/>
      <c r="B13" s="76"/>
      <c r="C13" s="76"/>
      <c r="D13" s="76"/>
      <c r="E13" s="76"/>
      <c r="F13" s="76"/>
      <c r="G13" s="76"/>
      <c r="H13" s="76"/>
      <c r="I13" s="76"/>
      <c r="J13" s="19"/>
      <c r="AP13" s="21" t="s">
        <v>6</v>
      </c>
      <c r="AQ13" s="109">
        <v>888000</v>
      </c>
      <c r="AY13" s="21" t="s">
        <v>6</v>
      </c>
      <c r="AZ13" s="109">
        <v>576800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3515000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10712000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26085000</v>
      </c>
      <c r="AY20" s="107" t="s">
        <v>77</v>
      </c>
      <c r="AZ20" s="110">
        <v>55735330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4997949</v>
      </c>
      <c r="AY27" s="21" t="s">
        <v>4</v>
      </c>
      <c r="AZ27" s="109">
        <v>2308960</v>
      </c>
    </row>
    <row r="28" spans="1:59" x14ac:dyDescent="0.3">
      <c r="A28" s="19"/>
      <c r="B28" s="19"/>
      <c r="C28" s="19"/>
      <c r="D28" s="19"/>
      <c r="E28" s="19"/>
      <c r="F28" s="19"/>
      <c r="G28" s="19"/>
      <c r="H28" s="19"/>
      <c r="I28" s="19"/>
      <c r="J28" s="19"/>
      <c r="AP28" s="21" t="s">
        <v>8</v>
      </c>
      <c r="AQ28" s="109">
        <v>10080609</v>
      </c>
      <c r="AY28" s="21" t="s">
        <v>8</v>
      </c>
      <c r="AZ28" s="109">
        <v>25021958</v>
      </c>
    </row>
    <row r="29" spans="1:59" ht="14.5" customHeight="1" x14ac:dyDescent="0.3">
      <c r="A29" s="19"/>
      <c r="B29" s="19"/>
      <c r="C29" s="19"/>
      <c r="D29" s="19"/>
      <c r="E29" s="19"/>
      <c r="F29" s="19"/>
      <c r="G29" s="19"/>
      <c r="H29" s="19"/>
      <c r="I29" s="19"/>
      <c r="J29" s="19"/>
      <c r="AP29" s="21" t="s">
        <v>9</v>
      </c>
      <c r="AQ29" s="109">
        <v>23126103</v>
      </c>
      <c r="AY29" s="21" t="s">
        <v>9</v>
      </c>
      <c r="AZ29" s="109">
        <v>3207931.7197452243</v>
      </c>
    </row>
    <row r="30" spans="1:59" x14ac:dyDescent="0.3">
      <c r="A30" s="19"/>
      <c r="B30" s="19"/>
      <c r="C30" s="19"/>
      <c r="D30" s="19"/>
      <c r="E30" s="19"/>
      <c r="F30" s="19"/>
      <c r="G30" s="19"/>
      <c r="H30" s="19"/>
      <c r="I30" s="19"/>
      <c r="J30" s="19"/>
      <c r="AP30" s="21" t="s">
        <v>7</v>
      </c>
      <c r="AQ30" s="109">
        <v>4828527</v>
      </c>
      <c r="AY30" s="21" t="s">
        <v>7</v>
      </c>
      <c r="AZ30" s="109">
        <v>22350587</v>
      </c>
    </row>
    <row r="31" spans="1:59" x14ac:dyDescent="0.3">
      <c r="A31" s="19"/>
      <c r="B31" s="19"/>
      <c r="C31" s="19"/>
      <c r="D31" s="19"/>
      <c r="E31" s="19"/>
      <c r="F31" s="19"/>
      <c r="G31" s="19"/>
      <c r="H31" s="19"/>
      <c r="I31" s="19"/>
      <c r="J31" s="19"/>
      <c r="AP31" s="21" t="s">
        <v>3</v>
      </c>
      <c r="AQ31" s="109">
        <v>6607458</v>
      </c>
      <c r="AY31" s="21" t="s">
        <v>3</v>
      </c>
      <c r="AZ31" s="109">
        <v>25517108</v>
      </c>
    </row>
    <row r="32" spans="1:59" ht="14.5" customHeight="1" x14ac:dyDescent="0.3">
      <c r="A32" s="19"/>
      <c r="B32" s="19"/>
      <c r="C32" s="19"/>
      <c r="D32" s="19"/>
      <c r="E32" s="19"/>
      <c r="F32" s="19"/>
      <c r="G32" s="19"/>
      <c r="H32" s="19"/>
      <c r="I32" s="19"/>
      <c r="J32" s="19"/>
      <c r="AP32" s="21" t="s">
        <v>6</v>
      </c>
      <c r="AQ32" s="109">
        <v>2033064</v>
      </c>
      <c r="AY32" s="21" t="s">
        <v>6</v>
      </c>
      <c r="AZ32" s="109">
        <v>1497048</v>
      </c>
    </row>
    <row r="33" spans="1:56" ht="14.5" customHeight="1" x14ac:dyDescent="0.3">
      <c r="A33" s="19"/>
      <c r="B33" s="19"/>
      <c r="C33" s="19"/>
      <c r="D33" s="19"/>
      <c r="E33" s="19"/>
      <c r="F33" s="19"/>
      <c r="G33" s="19"/>
      <c r="H33" s="19"/>
      <c r="I33" s="19"/>
      <c r="J33" s="19"/>
      <c r="AP33" s="21" t="s">
        <v>5</v>
      </c>
      <c r="AQ33" s="109">
        <v>8047545</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27804400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59721255</v>
      </c>
      <c r="AY37" s="107" t="s">
        <v>77</v>
      </c>
      <c r="AZ37" s="110">
        <v>107707992.71974522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81820330</v>
      </c>
      <c r="AR41" s="111">
        <v>26085000</v>
      </c>
      <c r="AS41" s="111">
        <v>55735330</v>
      </c>
      <c r="AV41" s="21" t="s">
        <v>128</v>
      </c>
      <c r="AW41" s="88">
        <v>0.31880829617773482</v>
      </c>
      <c r="AX41" s="88">
        <v>0.68119170382226524</v>
      </c>
    </row>
    <row r="42" spans="1:56" x14ac:dyDescent="0.3">
      <c r="A42" s="19"/>
      <c r="B42" s="38"/>
      <c r="C42" s="38"/>
      <c r="D42" s="38"/>
      <c r="E42" s="38"/>
      <c r="F42" s="38"/>
      <c r="G42" s="38"/>
      <c r="H42" s="38"/>
      <c r="I42" s="38"/>
      <c r="J42" s="19"/>
      <c r="AP42" s="21" t="s">
        <v>127</v>
      </c>
      <c r="AQ42" s="111">
        <v>167429247.71974522</v>
      </c>
      <c r="AR42" s="111">
        <v>59721255</v>
      </c>
      <c r="AS42" s="111">
        <v>107707992.71974522</v>
      </c>
      <c r="AV42" s="21" t="s">
        <v>127</v>
      </c>
      <c r="AW42" s="88">
        <v>0.35669547473548713</v>
      </c>
      <c r="AX42" s="88">
        <v>0.64330452526451287</v>
      </c>
    </row>
    <row r="43" spans="1:56" x14ac:dyDescent="0.3">
      <c r="A43" s="19"/>
      <c r="B43" s="19"/>
      <c r="C43" s="19"/>
      <c r="D43" s="19"/>
      <c r="E43" s="19"/>
      <c r="F43" s="19"/>
      <c r="G43" s="19"/>
      <c r="H43" s="19"/>
      <c r="I43" s="19"/>
      <c r="J43" s="19"/>
      <c r="BD43" s="112">
        <v>64624795631847.133</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0.56165706049986974</v>
      </c>
    </row>
    <row r="54" spans="1:55" x14ac:dyDescent="0.3">
      <c r="A54" s="19"/>
      <c r="B54" s="19"/>
      <c r="C54" s="19"/>
      <c r="D54" s="19"/>
      <c r="E54" s="19"/>
      <c r="F54" s="19"/>
      <c r="G54" s="19"/>
      <c r="H54" s="19"/>
      <c r="I54" s="19"/>
      <c r="J54" s="19"/>
      <c r="BA54" s="21" t="s">
        <v>88</v>
      </c>
      <c r="BC54" s="114">
        <v>0.25779816763425251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81820330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2.0463037452885513</v>
      </c>
    </row>
    <row r="59" spans="1:55" ht="15" thickTop="1" thickBot="1" x14ac:dyDescent="0.35">
      <c r="A59" s="19"/>
      <c r="B59" s="19"/>
      <c r="C59" s="19"/>
      <c r="D59" s="19"/>
      <c r="E59" s="19"/>
      <c r="F59" s="19"/>
      <c r="G59" s="19"/>
      <c r="H59" s="19"/>
      <c r="I59" s="19"/>
      <c r="J59" s="19"/>
      <c r="BA59" s="115" t="s">
        <v>85</v>
      </c>
      <c r="BB59" s="115" t="s">
        <v>65</v>
      </c>
      <c r="BC59" s="113">
        <v>110240</v>
      </c>
    </row>
    <row r="60" spans="1:55" ht="15" thickTop="1" thickBot="1" x14ac:dyDescent="0.35">
      <c r="A60" s="19"/>
      <c r="B60" s="19"/>
      <c r="C60" s="19"/>
      <c r="D60" s="19"/>
      <c r="E60" s="19"/>
      <c r="F60" s="19"/>
      <c r="G60" s="19"/>
      <c r="H60" s="19"/>
      <c r="I60" s="62" t="s">
        <v>113</v>
      </c>
      <c r="J60" s="19"/>
      <c r="BA60" s="116" t="s">
        <v>86</v>
      </c>
      <c r="BB60" s="116"/>
      <c r="BC60" s="118">
        <v>3.4647995283018869</v>
      </c>
    </row>
    <row r="61" spans="1:55" ht="15" thickTop="1" thickBot="1" x14ac:dyDescent="0.35">
      <c r="A61" s="19"/>
      <c r="B61" s="19"/>
      <c r="C61" s="19"/>
      <c r="D61" s="19"/>
      <c r="E61" s="19"/>
      <c r="F61" s="19"/>
      <c r="G61" s="19"/>
      <c r="H61" s="19"/>
      <c r="I61" s="19"/>
      <c r="J61" s="19"/>
      <c r="BA61" s="115" t="s">
        <v>85</v>
      </c>
      <c r="BB61" s="115" t="s">
        <v>65</v>
      </c>
      <c r="BC61" s="113">
        <v>381959.5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2183000</v>
      </c>
      <c r="J5" t="s">
        <v>4</v>
      </c>
      <c r="K5" s="1">
        <v>1215200</v>
      </c>
      <c r="S5" s="142"/>
      <c r="T5" s="142"/>
      <c r="U5" s="142"/>
      <c r="V5" s="142"/>
      <c r="W5" s="142"/>
      <c r="X5" s="142"/>
      <c r="Y5" s="142"/>
      <c r="Z5" s="142"/>
    </row>
    <row r="6" spans="1:27" x14ac:dyDescent="0.35">
      <c r="A6" t="s">
        <v>8</v>
      </c>
      <c r="B6" s="1">
        <v>4403000</v>
      </c>
      <c r="J6" t="s">
        <v>8</v>
      </c>
      <c r="K6" s="1">
        <v>18624500</v>
      </c>
      <c r="S6" s="142"/>
      <c r="T6" s="142"/>
      <c r="U6" s="142"/>
      <c r="V6" s="142"/>
      <c r="W6" s="142"/>
      <c r="X6" s="142"/>
      <c r="Y6" s="142"/>
      <c r="Z6" s="142"/>
      <c r="AA6" s="18"/>
    </row>
    <row r="7" spans="1:27" x14ac:dyDescent="0.35">
      <c r="A7" t="s">
        <v>9</v>
      </c>
      <c r="B7" s="1">
        <v>10101000</v>
      </c>
      <c r="J7" t="s">
        <v>9</v>
      </c>
      <c r="K7" s="1">
        <v>1236000</v>
      </c>
      <c r="S7" s="142"/>
      <c r="T7" s="142"/>
      <c r="U7" s="142"/>
      <c r="V7" s="142"/>
      <c r="W7" s="142"/>
      <c r="X7" s="142"/>
      <c r="Y7" s="142"/>
      <c r="Z7" s="142"/>
      <c r="AA7" s="18"/>
    </row>
    <row r="8" spans="1:27" x14ac:dyDescent="0.35">
      <c r="A8" t="s">
        <v>7</v>
      </c>
      <c r="B8" s="1">
        <v>2109000</v>
      </c>
      <c r="J8" t="s">
        <v>7</v>
      </c>
      <c r="K8" s="1">
        <v>11416620</v>
      </c>
      <c r="S8" s="142"/>
      <c r="T8" s="142"/>
      <c r="U8" s="142"/>
      <c r="V8" s="142"/>
      <c r="W8" s="142"/>
      <c r="X8" s="142"/>
      <c r="Y8" s="142"/>
      <c r="Z8" s="142"/>
    </row>
    <row r="9" spans="1:27" x14ac:dyDescent="0.35">
      <c r="A9" t="s">
        <v>3</v>
      </c>
      <c r="B9" s="1">
        <v>2886000</v>
      </c>
      <c r="J9" t="s">
        <v>3</v>
      </c>
      <c r="K9" s="1">
        <v>11954210</v>
      </c>
      <c r="S9" s="142"/>
      <c r="T9" s="142"/>
      <c r="U9" s="142"/>
      <c r="V9" s="142"/>
      <c r="W9" s="142"/>
      <c r="X9" s="142"/>
      <c r="Y9" s="142"/>
      <c r="Z9" s="142"/>
    </row>
    <row r="10" spans="1:27" x14ac:dyDescent="0.35">
      <c r="A10" t="s">
        <v>6</v>
      </c>
      <c r="B10" s="1">
        <v>888000</v>
      </c>
      <c r="J10" t="s">
        <v>6</v>
      </c>
      <c r="K10" s="1">
        <v>576800</v>
      </c>
      <c r="S10" s="142"/>
      <c r="T10" s="142"/>
      <c r="U10" s="142"/>
      <c r="V10" s="142"/>
      <c r="W10" s="142"/>
      <c r="X10" s="142"/>
      <c r="Y10" s="142"/>
      <c r="Z10" s="142"/>
    </row>
    <row r="11" spans="1:27" x14ac:dyDescent="0.35">
      <c r="A11" t="s">
        <v>5</v>
      </c>
      <c r="B11" s="1">
        <v>3515000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10712000</v>
      </c>
    </row>
    <row r="14" spans="1:27" x14ac:dyDescent="0.35">
      <c r="A14" t="s">
        <v>76</v>
      </c>
      <c r="B14" s="1">
        <v>0</v>
      </c>
      <c r="J14" t="s">
        <v>76</v>
      </c>
      <c r="K14" s="1">
        <v>0</v>
      </c>
    </row>
    <row r="15" spans="1:27" x14ac:dyDescent="0.35">
      <c r="A15" s="12" t="s">
        <v>77</v>
      </c>
      <c r="B15" s="13">
        <v>26085000</v>
      </c>
      <c r="J15" s="12" t="s">
        <v>77</v>
      </c>
      <c r="K15" s="13">
        <v>55735330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4997949</v>
      </c>
      <c r="J22" t="s">
        <v>4</v>
      </c>
      <c r="K22" s="1">
        <v>2308960</v>
      </c>
      <c r="S22" s="142"/>
      <c r="T22" s="142"/>
      <c r="U22" s="142"/>
      <c r="V22" s="142"/>
      <c r="W22" s="142"/>
      <c r="X22" s="142"/>
      <c r="Y22" s="142"/>
      <c r="Z22" s="142"/>
    </row>
    <row r="23" spans="1:26" x14ac:dyDescent="0.35">
      <c r="A23" t="s">
        <v>8</v>
      </c>
      <c r="B23" s="1">
        <v>10080609</v>
      </c>
      <c r="J23" t="s">
        <v>8</v>
      </c>
      <c r="K23" s="1">
        <v>25021958</v>
      </c>
      <c r="S23" s="142"/>
      <c r="T23" s="142"/>
      <c r="U23" s="142"/>
      <c r="V23" s="142"/>
      <c r="W23" s="142"/>
      <c r="X23" s="142"/>
      <c r="Y23" s="142"/>
      <c r="Z23" s="142"/>
    </row>
    <row r="24" spans="1:26" ht="14.5" customHeight="1" x14ac:dyDescent="0.35">
      <c r="A24" t="s">
        <v>9</v>
      </c>
      <c r="B24" s="1">
        <v>23126103</v>
      </c>
      <c r="J24" t="s">
        <v>9</v>
      </c>
      <c r="K24" s="1">
        <v>3207931.7197452243</v>
      </c>
      <c r="S24" s="142"/>
      <c r="T24" s="142"/>
      <c r="U24" s="142"/>
      <c r="V24" s="142"/>
      <c r="W24" s="142"/>
      <c r="X24" s="142"/>
      <c r="Y24" s="142"/>
      <c r="Z24" s="142"/>
    </row>
    <row r="25" spans="1:26" x14ac:dyDescent="0.35">
      <c r="A25" t="s">
        <v>7</v>
      </c>
      <c r="B25" s="1">
        <v>4828527</v>
      </c>
      <c r="J25" t="s">
        <v>7</v>
      </c>
      <c r="K25" s="1">
        <v>22350587</v>
      </c>
      <c r="S25" s="142"/>
      <c r="T25" s="142"/>
      <c r="U25" s="142"/>
      <c r="V25" s="142"/>
      <c r="W25" s="142"/>
      <c r="X25" s="142"/>
      <c r="Y25" s="142"/>
      <c r="Z25" s="142"/>
    </row>
    <row r="26" spans="1:26" ht="14.5" customHeight="1" x14ac:dyDescent="0.35">
      <c r="A26" t="s">
        <v>3</v>
      </c>
      <c r="B26" s="1">
        <v>6607458</v>
      </c>
      <c r="J26" t="s">
        <v>3</v>
      </c>
      <c r="K26" s="1">
        <v>25517108</v>
      </c>
      <c r="S26" s="142"/>
      <c r="T26" s="142"/>
      <c r="U26" s="142"/>
      <c r="V26" s="142"/>
      <c r="W26" s="142"/>
      <c r="X26" s="142"/>
      <c r="Y26" s="142"/>
      <c r="Z26" s="142"/>
    </row>
    <row r="27" spans="1:26" x14ac:dyDescent="0.35">
      <c r="A27" t="s">
        <v>6</v>
      </c>
      <c r="B27" s="1">
        <v>2033064</v>
      </c>
      <c r="J27" t="s">
        <v>6</v>
      </c>
      <c r="K27" s="1">
        <v>1497048</v>
      </c>
      <c r="S27" s="142"/>
      <c r="T27" s="142"/>
      <c r="U27" s="142"/>
      <c r="V27" s="142"/>
      <c r="W27" s="142"/>
      <c r="X27" s="142"/>
      <c r="Y27" s="142"/>
      <c r="Z27" s="142"/>
    </row>
    <row r="28" spans="1:26" x14ac:dyDescent="0.35">
      <c r="A28" t="s">
        <v>5</v>
      </c>
      <c r="B28" s="1">
        <v>8047545</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27804400</v>
      </c>
    </row>
    <row r="31" spans="1:26" x14ac:dyDescent="0.35">
      <c r="A31" t="s">
        <v>76</v>
      </c>
      <c r="B31" s="1">
        <v>0</v>
      </c>
      <c r="J31" t="s">
        <v>76</v>
      </c>
      <c r="K31" s="1">
        <v>0</v>
      </c>
    </row>
    <row r="32" spans="1:26" x14ac:dyDescent="0.35">
      <c r="A32" s="12" t="s">
        <v>77</v>
      </c>
      <c r="B32" s="13">
        <v>59721255</v>
      </c>
      <c r="J32" s="12" t="s">
        <v>77</v>
      </c>
      <c r="K32" s="13">
        <v>107707992.71974522</v>
      </c>
    </row>
    <row r="35" spans="1:15" x14ac:dyDescent="0.35">
      <c r="B35" t="s">
        <v>79</v>
      </c>
      <c r="C35" t="s">
        <v>80</v>
      </c>
      <c r="D35" t="s">
        <v>24</v>
      </c>
      <c r="H35" t="s">
        <v>80</v>
      </c>
      <c r="I35" t="s">
        <v>24</v>
      </c>
    </row>
    <row r="36" spans="1:15" x14ac:dyDescent="0.35">
      <c r="A36" t="s">
        <v>128</v>
      </c>
      <c r="B36" s="14">
        <v>81820330</v>
      </c>
      <c r="C36" s="14">
        <v>26085000</v>
      </c>
      <c r="D36" s="14">
        <v>55735330</v>
      </c>
      <c r="G36" t="s">
        <v>128</v>
      </c>
      <c r="H36" s="15">
        <v>0.31880829617773482</v>
      </c>
      <c r="I36" s="15">
        <v>0.68119170382226524</v>
      </c>
    </row>
    <row r="37" spans="1:15" x14ac:dyDescent="0.35">
      <c r="A37" t="s">
        <v>127</v>
      </c>
      <c r="B37" s="14">
        <v>167429247.71974522</v>
      </c>
      <c r="C37" s="14">
        <v>59721255</v>
      </c>
      <c r="D37" s="14">
        <v>107707992.71974522</v>
      </c>
      <c r="G37" t="s">
        <v>127</v>
      </c>
      <c r="H37" s="15">
        <v>0.35669547473548713</v>
      </c>
      <c r="I37" s="15">
        <v>0.64330452526451287</v>
      </c>
    </row>
    <row r="38" spans="1:15" x14ac:dyDescent="0.35">
      <c r="O38" s="17">
        <v>64624795631847.133</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1287.92</v>
      </c>
      <c r="J11" s="19"/>
      <c r="K11" s="19"/>
      <c r="L11" s="19"/>
      <c r="M11" s="19"/>
      <c r="N11" s="19"/>
      <c r="O11" s="19"/>
      <c r="P11" s="19"/>
    </row>
    <row r="12" spans="1:16" ht="14.5" customHeight="1" thickBot="1" x14ac:dyDescent="0.35">
      <c r="A12" s="19"/>
      <c r="B12" s="19"/>
      <c r="C12" s="19"/>
      <c r="D12" s="19"/>
      <c r="E12" s="19"/>
      <c r="F12" s="19"/>
      <c r="G12" s="44" t="s">
        <v>93</v>
      </c>
      <c r="H12" s="45" t="s">
        <v>94</v>
      </c>
      <c r="I12" s="46">
        <v>32124570</v>
      </c>
      <c r="J12" s="19"/>
      <c r="K12" s="19"/>
      <c r="L12" s="19"/>
      <c r="M12" s="19"/>
      <c r="N12" s="19"/>
      <c r="O12" s="19"/>
      <c r="P12" s="19"/>
    </row>
    <row r="13" spans="1:16" ht="14.5" customHeight="1" thickBot="1" x14ac:dyDescent="0.35">
      <c r="A13" s="19"/>
      <c r="B13" s="19"/>
      <c r="C13" s="19"/>
      <c r="D13" s="19"/>
      <c r="E13" s="19"/>
      <c r="F13" s="19"/>
      <c r="G13" s="44" t="s">
        <v>95</v>
      </c>
      <c r="H13" s="45" t="s">
        <v>94</v>
      </c>
      <c r="I13" s="46">
        <v>27179114</v>
      </c>
      <c r="J13" s="19"/>
      <c r="K13" s="19"/>
      <c r="L13" s="19"/>
      <c r="M13" s="19"/>
      <c r="N13" s="19"/>
      <c r="O13" s="19"/>
      <c r="P13" s="19"/>
    </row>
    <row r="14" spans="1:16" ht="14.5" customHeight="1" thickBot="1" x14ac:dyDescent="0.35">
      <c r="A14" s="19"/>
      <c r="B14" s="19"/>
      <c r="C14" s="19"/>
      <c r="D14" s="19"/>
      <c r="E14" s="19"/>
      <c r="F14" s="19"/>
      <c r="G14" s="44" t="s">
        <v>96</v>
      </c>
      <c r="H14" s="45" t="s">
        <v>97</v>
      </c>
      <c r="I14" s="47">
        <v>130</v>
      </c>
      <c r="J14" s="19"/>
      <c r="K14" s="19"/>
      <c r="L14" s="19"/>
      <c r="M14" s="19"/>
      <c r="N14" s="19"/>
      <c r="O14" s="19"/>
      <c r="P14" s="19"/>
    </row>
    <row r="15" spans="1:16" ht="14.5" customHeight="1" thickBot="1" x14ac:dyDescent="0.35">
      <c r="A15" s="19"/>
      <c r="B15" s="19"/>
      <c r="C15" s="19"/>
      <c r="D15" s="19"/>
      <c r="E15" s="19"/>
      <c r="F15" s="19"/>
      <c r="G15" s="44" t="s">
        <v>98</v>
      </c>
      <c r="H15" s="45" t="s">
        <v>67</v>
      </c>
      <c r="I15" s="48">
        <v>128.131885678272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1287.92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56984.582135016935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2.9381499999999998</v>
      </c>
      <c r="AT30" s="103">
        <v>130000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381959.5</v>
      </c>
      <c r="AV39" s="105">
        <v>2.94</v>
      </c>
      <c r="AW39" s="89">
        <v>3.4647995283018869</v>
      </c>
    </row>
    <row r="40" spans="1:49" ht="14.5" customHeight="1" x14ac:dyDescent="0.3">
      <c r="A40" s="19"/>
      <c r="B40" s="19"/>
      <c r="C40" s="49"/>
      <c r="D40" s="53" t="s">
        <v>109</v>
      </c>
      <c r="E40" s="78">
        <v>2.2036124999999998</v>
      </c>
      <c r="F40" s="78">
        <v>2.3505199999999999</v>
      </c>
      <c r="G40" s="78">
        <v>2.4974274999999997</v>
      </c>
      <c r="H40" s="78">
        <v>2.6443349999999999</v>
      </c>
      <c r="I40" s="78">
        <v>2.7912424999999996</v>
      </c>
      <c r="J40" s="54">
        <v>2.9381499999999998</v>
      </c>
      <c r="K40" s="78">
        <v>3.0850575</v>
      </c>
      <c r="L40" s="78">
        <v>3.2319649999999998</v>
      </c>
      <c r="M40" s="78">
        <v>3.3788724999999999</v>
      </c>
      <c r="N40" s="78">
        <v>3.5257799999999997</v>
      </c>
      <c r="O40" s="78">
        <v>3.6726874999999999</v>
      </c>
      <c r="P40" s="19"/>
      <c r="AT40" s="21" t="s">
        <v>62</v>
      </c>
      <c r="AU40" s="104">
        <v>167429.25</v>
      </c>
      <c r="AV40" s="105">
        <v>1.29</v>
      </c>
      <c r="AW40" s="89">
        <v>2.0463037731576001</v>
      </c>
    </row>
    <row r="41" spans="1:49" x14ac:dyDescent="0.3">
      <c r="A41" s="19"/>
      <c r="B41" s="19"/>
      <c r="C41" s="55">
        <v>-0.2</v>
      </c>
      <c r="D41" s="56">
        <v>75582</v>
      </c>
      <c r="E41" s="93">
        <v>-5.230926047868012E-3</v>
      </c>
      <c r="F41" s="93">
        <v>6.1087012215607528E-2</v>
      </c>
      <c r="G41" s="93">
        <v>0.12740495047908285</v>
      </c>
      <c r="H41" s="93">
        <v>0.19372288874255839</v>
      </c>
      <c r="I41" s="93">
        <v>0.2600408270060337</v>
      </c>
      <c r="J41" s="93">
        <v>0.32635876526950924</v>
      </c>
      <c r="K41" s="93">
        <v>0.39267670353298478</v>
      </c>
      <c r="L41" s="93">
        <v>0.45899464179646032</v>
      </c>
      <c r="M41" s="93">
        <v>0.52531258005993564</v>
      </c>
      <c r="N41" s="93">
        <v>0.59163051832341118</v>
      </c>
      <c r="O41" s="93">
        <v>0.6579484565868865</v>
      </c>
      <c r="P41" s="19"/>
      <c r="AT41" s="21" t="s">
        <v>61</v>
      </c>
      <c r="AU41" s="104">
        <v>214530.25</v>
      </c>
      <c r="AV41" s="105"/>
      <c r="AW41" s="89">
        <v>0.56165706049986974</v>
      </c>
    </row>
    <row r="42" spans="1:49" x14ac:dyDescent="0.3">
      <c r="A42" s="19"/>
      <c r="B42" s="19"/>
      <c r="C42" s="55">
        <v>-0.15</v>
      </c>
      <c r="D42" s="56">
        <v>94477.5</v>
      </c>
      <c r="E42" s="93">
        <v>0.24346134244016482</v>
      </c>
      <c r="F42" s="93">
        <v>0.32635876526950924</v>
      </c>
      <c r="G42" s="93">
        <v>0.40925618809885367</v>
      </c>
      <c r="H42" s="93">
        <v>0.49215361092819787</v>
      </c>
      <c r="I42" s="93">
        <v>0.5750510337575423</v>
      </c>
      <c r="J42" s="93">
        <v>0.6579484565868865</v>
      </c>
      <c r="K42" s="93">
        <v>0.74084587941623092</v>
      </c>
      <c r="L42" s="93">
        <v>0.82374330224557513</v>
      </c>
      <c r="M42" s="93">
        <v>0.90664072507491955</v>
      </c>
      <c r="N42" s="93">
        <v>0.98953814790426398</v>
      </c>
      <c r="O42" s="93">
        <v>1.0724355707336084</v>
      </c>
      <c r="P42" s="19"/>
    </row>
    <row r="43" spans="1:49" x14ac:dyDescent="0.3">
      <c r="A43" s="19"/>
      <c r="B43" s="19"/>
      <c r="C43" s="55">
        <v>-0.1</v>
      </c>
      <c r="D43" s="56">
        <v>111150</v>
      </c>
      <c r="E43" s="93">
        <v>0.46289569698842925</v>
      </c>
      <c r="F43" s="93">
        <v>0.56042207678765799</v>
      </c>
      <c r="G43" s="93">
        <v>0.6579484565868865</v>
      </c>
      <c r="H43" s="93">
        <v>0.75547483638611546</v>
      </c>
      <c r="I43" s="93">
        <v>0.85300121618534375</v>
      </c>
      <c r="J43" s="93">
        <v>0.95052759598457248</v>
      </c>
      <c r="K43" s="93">
        <v>1.0480539757838012</v>
      </c>
      <c r="L43" s="93">
        <v>1.14558035558303</v>
      </c>
      <c r="M43" s="93">
        <v>1.2431067353822587</v>
      </c>
      <c r="N43" s="93">
        <v>1.340633115181487</v>
      </c>
      <c r="O43" s="93">
        <v>1.4381594949807157</v>
      </c>
      <c r="P43" s="19"/>
      <c r="AU43" s="21">
        <v>210558.4</v>
      </c>
    </row>
    <row r="44" spans="1:49" x14ac:dyDescent="0.3">
      <c r="A44" s="19"/>
      <c r="B44" s="19"/>
      <c r="C44" s="55">
        <v>-0.05</v>
      </c>
      <c r="D44" s="56">
        <v>123500</v>
      </c>
      <c r="E44" s="93">
        <v>0.62543966332047707</v>
      </c>
      <c r="F44" s="93">
        <v>0.73380230754184206</v>
      </c>
      <c r="G44" s="93">
        <v>0.84216495176320727</v>
      </c>
      <c r="H44" s="93">
        <v>0.95052759598457248</v>
      </c>
      <c r="I44" s="93">
        <v>1.0588902402059377</v>
      </c>
      <c r="J44" s="93">
        <v>1.1672528844273025</v>
      </c>
      <c r="K44" s="93">
        <v>1.2756155286486681</v>
      </c>
      <c r="L44" s="93">
        <v>1.3839781728700329</v>
      </c>
      <c r="M44" s="93">
        <v>1.4923408170913981</v>
      </c>
      <c r="N44" s="93">
        <v>1.6007034613127633</v>
      </c>
      <c r="O44" s="93">
        <v>1.7090661055341285</v>
      </c>
      <c r="P44" s="19"/>
      <c r="AU44" s="21">
        <v>232369.7372</v>
      </c>
    </row>
    <row r="45" spans="1:49" x14ac:dyDescent="0.3">
      <c r="A45" s="19"/>
      <c r="B45" s="19"/>
      <c r="C45" s="51" t="s">
        <v>107</v>
      </c>
      <c r="D45" s="57">
        <v>130000</v>
      </c>
      <c r="E45" s="93">
        <v>0.71098911928471242</v>
      </c>
      <c r="F45" s="93">
        <v>0.82505506057036015</v>
      </c>
      <c r="G45" s="93">
        <v>0.93912100185600766</v>
      </c>
      <c r="H45" s="93">
        <v>1.0531869431416552</v>
      </c>
      <c r="I45" s="93">
        <v>1.1672528844273025</v>
      </c>
      <c r="J45" s="93">
        <v>1.2813188257129502</v>
      </c>
      <c r="K45" s="93">
        <v>1.3953847669985979</v>
      </c>
      <c r="L45" s="93">
        <v>1.5094507082842452</v>
      </c>
      <c r="M45" s="93">
        <v>1.6235166495698929</v>
      </c>
      <c r="N45" s="93">
        <v>1.7375825908555402</v>
      </c>
      <c r="O45" s="93">
        <v>1.851648532141188</v>
      </c>
      <c r="P45" s="19"/>
    </row>
    <row r="46" spans="1:49" ht="14.5" customHeight="1" x14ac:dyDescent="0.3">
      <c r="A46" s="19"/>
      <c r="B46" s="19"/>
      <c r="C46" s="55">
        <v>0.05</v>
      </c>
      <c r="D46" s="56">
        <v>136500</v>
      </c>
      <c r="E46" s="93">
        <v>0.79653857524894822</v>
      </c>
      <c r="F46" s="93">
        <v>0.91630781359887825</v>
      </c>
      <c r="G46" s="93">
        <v>1.0360770519488081</v>
      </c>
      <c r="H46" s="93">
        <v>1.1558462902987379</v>
      </c>
      <c r="I46" s="93">
        <v>1.2756155286486677</v>
      </c>
      <c r="J46" s="93">
        <v>1.3953847669985979</v>
      </c>
      <c r="K46" s="93">
        <v>1.5151540053485277</v>
      </c>
      <c r="L46" s="93">
        <v>1.6349232436984575</v>
      </c>
      <c r="M46" s="93">
        <v>1.7546924820483878</v>
      </c>
      <c r="N46" s="93">
        <v>1.8744617203983172</v>
      </c>
      <c r="O46" s="93">
        <v>1.9942309587482474</v>
      </c>
      <c r="P46" s="19"/>
    </row>
    <row r="47" spans="1:49" x14ac:dyDescent="0.3">
      <c r="A47" s="19"/>
      <c r="B47" s="19"/>
      <c r="C47" s="55">
        <v>0.1</v>
      </c>
      <c r="D47" s="56">
        <v>150150</v>
      </c>
      <c r="E47" s="93">
        <v>0.97619243277384293</v>
      </c>
      <c r="F47" s="93">
        <v>1.1079385949587661</v>
      </c>
      <c r="G47" s="93">
        <v>1.2396847571436886</v>
      </c>
      <c r="H47" s="93">
        <v>1.3714309193286121</v>
      </c>
      <c r="I47" s="93">
        <v>1.5031770815135346</v>
      </c>
      <c r="J47" s="93">
        <v>1.6349232436984575</v>
      </c>
      <c r="K47" s="93">
        <v>1.7666694058833805</v>
      </c>
      <c r="L47" s="93">
        <v>1.898415568068303</v>
      </c>
      <c r="M47" s="93">
        <v>2.0301617302532264</v>
      </c>
      <c r="N47" s="93">
        <v>2.161907892438149</v>
      </c>
      <c r="O47" s="93">
        <v>2.2936540546230719</v>
      </c>
      <c r="P47" s="19"/>
    </row>
    <row r="48" spans="1:49" x14ac:dyDescent="0.3">
      <c r="A48" s="19"/>
      <c r="B48" s="19"/>
      <c r="C48" s="55">
        <v>0.15</v>
      </c>
      <c r="D48" s="56">
        <v>172672.5</v>
      </c>
      <c r="E48" s="93">
        <v>1.2726212976899194</v>
      </c>
      <c r="F48" s="93">
        <v>1.4241293842025811</v>
      </c>
      <c r="G48" s="93">
        <v>1.5756374707152419</v>
      </c>
      <c r="H48" s="93">
        <v>1.7271455572279035</v>
      </c>
      <c r="I48" s="93">
        <v>1.8786536437405648</v>
      </c>
      <c r="J48" s="93">
        <v>2.0301617302532264</v>
      </c>
      <c r="K48" s="93">
        <v>2.1816698167658872</v>
      </c>
      <c r="L48" s="93">
        <v>2.3331779032785485</v>
      </c>
      <c r="M48" s="93">
        <v>2.4846859897912106</v>
      </c>
      <c r="N48" s="93">
        <v>2.6361940763038709</v>
      </c>
      <c r="O48" s="93">
        <v>2.787702162816533</v>
      </c>
      <c r="P48" s="19"/>
    </row>
    <row r="49" spans="1:45" ht="14.5" thickBot="1" x14ac:dyDescent="0.35">
      <c r="A49" s="19"/>
      <c r="B49" s="19"/>
      <c r="C49" s="55">
        <v>0.2</v>
      </c>
      <c r="D49" s="58">
        <v>207207</v>
      </c>
      <c r="E49" s="93">
        <v>1.7271455572279035</v>
      </c>
      <c r="F49" s="93">
        <v>1.9089552610430971</v>
      </c>
      <c r="G49" s="93">
        <v>2.0907649648582907</v>
      </c>
      <c r="H49" s="93">
        <v>2.2725746686734847</v>
      </c>
      <c r="I49" s="93">
        <v>2.4543843724886774</v>
      </c>
      <c r="J49" s="93">
        <v>2.6361940763038718</v>
      </c>
      <c r="K49" s="93">
        <v>2.8180037801190654</v>
      </c>
      <c r="L49" s="93">
        <v>2.999813483934259</v>
      </c>
      <c r="M49" s="93">
        <v>3.1816231877494525</v>
      </c>
      <c r="N49" s="93">
        <v>3.3634328915646456</v>
      </c>
      <c r="O49" s="93">
        <v>3.5452425953798397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130000</v>
      </c>
    </row>
    <row r="66" spans="44:55" x14ac:dyDescent="0.3">
      <c r="AS66" s="21" t="s">
        <v>70</v>
      </c>
      <c r="AT66" s="21" t="s">
        <v>69</v>
      </c>
      <c r="AU66" s="21" t="s">
        <v>68</v>
      </c>
      <c r="AV66" s="21" t="s">
        <v>67</v>
      </c>
      <c r="AX66" s="21" t="s">
        <v>66</v>
      </c>
      <c r="AZ66" s="101">
        <v>629.39</v>
      </c>
      <c r="BA66" s="21" t="s">
        <v>65</v>
      </c>
    </row>
    <row r="67" spans="44:55" x14ac:dyDescent="0.3">
      <c r="AS67" s="21" t="s">
        <v>11</v>
      </c>
      <c r="AT67" s="104">
        <v>110240</v>
      </c>
      <c r="AU67" s="105">
        <v>0.85</v>
      </c>
      <c r="AV67" s="89">
        <v>1</v>
      </c>
      <c r="AX67" s="21" t="s">
        <v>64</v>
      </c>
      <c r="AZ67" s="73">
        <v>96486.238207547169</v>
      </c>
      <c r="BA67" s="21" t="s">
        <v>63</v>
      </c>
    </row>
    <row r="68" spans="44:55" x14ac:dyDescent="0.3">
      <c r="AS68" s="21" t="s">
        <v>62</v>
      </c>
      <c r="AT68" s="104">
        <v>81820.33</v>
      </c>
      <c r="AU68" s="105">
        <v>0.63</v>
      </c>
      <c r="AV68" s="89">
        <v>0.74220183236574744</v>
      </c>
    </row>
    <row r="69" spans="44:55" x14ac:dyDescent="0.3">
      <c r="AS69" s="21" t="s">
        <v>61</v>
      </c>
      <c r="AT69" s="104">
        <v>28419.67</v>
      </c>
      <c r="AU69" s="105"/>
      <c r="AV69" s="89">
        <v>0.25779816763425251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0.84799999999999998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0.63600000000000001</v>
      </c>
      <c r="AU86" s="91">
        <v>0.6784</v>
      </c>
      <c r="AV86" s="91">
        <v>0.7208</v>
      </c>
      <c r="AW86" s="91">
        <v>0.76319999999999999</v>
      </c>
      <c r="AX86" s="91">
        <v>0.80559999999999998</v>
      </c>
      <c r="AY86" s="108">
        <v>0.84799999999999998</v>
      </c>
      <c r="AZ86" s="91">
        <v>0.89039999999999997</v>
      </c>
      <c r="BA86" s="91">
        <v>0.93279999999999996</v>
      </c>
      <c r="BB86" s="91">
        <v>0.97519999999999996</v>
      </c>
      <c r="BC86" s="91">
        <v>1.0176000000000001</v>
      </c>
      <c r="BD86" s="91">
        <v>1.06</v>
      </c>
    </row>
    <row r="87" spans="44:56" x14ac:dyDescent="0.3">
      <c r="AR87" s="21">
        <v>-0.2</v>
      </c>
      <c r="AS87" s="91">
        <v>75582</v>
      </c>
      <c r="AT87" s="92"/>
      <c r="AU87" s="92"/>
      <c r="AV87" s="92"/>
      <c r="AW87" s="92"/>
      <c r="AX87" s="92"/>
      <c r="AY87" s="92"/>
      <c r="AZ87" s="92"/>
      <c r="BA87" s="92"/>
      <c r="BB87" s="92"/>
      <c r="BC87" s="92"/>
      <c r="BD87" s="92"/>
    </row>
    <row r="88" spans="44:56" x14ac:dyDescent="0.3">
      <c r="AR88" s="21">
        <v>-0.15</v>
      </c>
      <c r="AS88" s="91">
        <v>94477.5</v>
      </c>
      <c r="AT88" s="92"/>
      <c r="AU88" s="92"/>
      <c r="AV88" s="92"/>
      <c r="AW88" s="92"/>
      <c r="AX88" s="92"/>
      <c r="AY88" s="92"/>
      <c r="AZ88" s="92"/>
      <c r="BA88" s="92"/>
      <c r="BB88" s="92"/>
      <c r="BC88" s="92"/>
      <c r="BD88" s="92"/>
    </row>
    <row r="89" spans="44:56" x14ac:dyDescent="0.3">
      <c r="AR89" s="21">
        <v>-0.1</v>
      </c>
      <c r="AS89" s="91">
        <v>111150</v>
      </c>
      <c r="AT89" s="92"/>
      <c r="AU89" s="92"/>
      <c r="AV89" s="92"/>
      <c r="AW89" s="92"/>
      <c r="AX89" s="92"/>
      <c r="AY89" s="92"/>
      <c r="AZ89" s="92"/>
      <c r="BA89" s="92"/>
      <c r="BB89" s="92"/>
      <c r="BC89" s="92"/>
      <c r="BD89" s="92"/>
    </row>
    <row r="90" spans="44:56" x14ac:dyDescent="0.3">
      <c r="AR90" s="21">
        <v>-0.05</v>
      </c>
      <c r="AS90" s="91">
        <v>123500</v>
      </c>
      <c r="AT90" s="92"/>
      <c r="AU90" s="92"/>
      <c r="AV90" s="92"/>
      <c r="AW90" s="92"/>
      <c r="AX90" s="92"/>
      <c r="AY90" s="92"/>
      <c r="AZ90" s="92"/>
      <c r="BA90" s="92"/>
      <c r="BB90" s="92"/>
      <c r="BC90" s="92"/>
      <c r="BD90" s="92"/>
    </row>
    <row r="91" spans="44:56" x14ac:dyDescent="0.3">
      <c r="AR91" s="63" t="s">
        <v>71</v>
      </c>
      <c r="AS91" s="91">
        <v>130000</v>
      </c>
      <c r="AT91" s="92"/>
      <c r="AU91" s="92"/>
      <c r="AV91" s="92"/>
      <c r="AW91" s="92"/>
      <c r="AX91" s="92"/>
      <c r="AY91" s="92"/>
      <c r="AZ91" s="92"/>
      <c r="BA91" s="92"/>
      <c r="BB91" s="92"/>
      <c r="BC91" s="92"/>
      <c r="BD91" s="92"/>
    </row>
    <row r="92" spans="44:56" x14ac:dyDescent="0.3">
      <c r="AR92" s="21">
        <v>0.05</v>
      </c>
      <c r="AS92" s="91">
        <v>136500</v>
      </c>
      <c r="AT92" s="92"/>
      <c r="AU92" s="92"/>
      <c r="AV92" s="92"/>
      <c r="AW92" s="92"/>
      <c r="AX92" s="92"/>
      <c r="AY92" s="92"/>
      <c r="AZ92" s="92"/>
      <c r="BA92" s="92"/>
      <c r="BB92" s="92"/>
      <c r="BC92" s="92"/>
      <c r="BD92" s="92"/>
    </row>
    <row r="93" spans="44:56" x14ac:dyDescent="0.3">
      <c r="AR93" s="21">
        <v>0.1</v>
      </c>
      <c r="AS93" s="91">
        <v>150150</v>
      </c>
      <c r="AT93" s="92"/>
      <c r="AU93" s="92"/>
      <c r="AV93" s="92"/>
      <c r="AW93" s="92"/>
      <c r="AX93" s="92"/>
      <c r="AY93" s="92"/>
      <c r="AZ93" s="92"/>
      <c r="BA93" s="92"/>
      <c r="BB93" s="92"/>
      <c r="BC93" s="92"/>
      <c r="BD93" s="92"/>
    </row>
    <row r="94" spans="44:56" x14ac:dyDescent="0.3">
      <c r="AR94" s="21">
        <v>0.15</v>
      </c>
      <c r="AS94" s="91">
        <v>172672.5</v>
      </c>
      <c r="AT94" s="92"/>
      <c r="AU94" s="92"/>
      <c r="AV94" s="92"/>
      <c r="AW94" s="92"/>
      <c r="AX94" s="92"/>
      <c r="AY94" s="92"/>
      <c r="AZ94" s="92"/>
      <c r="BA94" s="92"/>
      <c r="BB94" s="92"/>
      <c r="BC94" s="92"/>
      <c r="BD94" s="92"/>
    </row>
    <row r="95" spans="44:56" x14ac:dyDescent="0.3">
      <c r="AR95" s="21">
        <v>0.2</v>
      </c>
      <c r="AS95" s="91">
        <v>207207</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2025-05-07T18:47:19Z</dcterms:modified>
</cp:coreProperties>
</file>