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B3F3B8E6-FAE2-4C4D-A0AA-36EEE8CEE777}"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<sst xmlns="http://schemas.openxmlformats.org/spreadsheetml/2006/main" count="350" uniqueCount="161">
  <si>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</si>
  <si>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</si>
  <si>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</si>
  <si>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</si>
  <si>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</si>
  <si>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</si>
  <si>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</si>
  <si>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</si>
  <si>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</si>
  <si>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</si>
  <si>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</si>
  <si>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</si>
  <si>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</si>
  <si>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</si>
  <si>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</si>
  <si>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</si>
  <si>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</si>
  <si>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</si>
  <si>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</si>
  <si>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</si>
  <si>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</si>
  <si>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</si>
  <si>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</si>
  <si>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</si>
  <si>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</si>
  <si>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</si>
  <si>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</si>
  <si>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</si>
  <si>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</si>
  <si>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</si>
  <si>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</si>
  <si>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</si>
  <si>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</si>
  <si>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</si>
  <si>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</si>
  <si>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</si>
  <si>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</si>
  <si>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</si>
  <si>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</si>
  <si>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</si>
  <si>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</si>
  <si>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</si>
  <si>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</si>
  <si>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</si>
  <si>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</si>
  <si>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</si>
  <si>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</si>
  <si>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</si>
  <si>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</si>
  <si>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</si>
  <si>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</si>
  <si>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</si>
  <si>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</si>
  <si>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</si>
  <si>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</si>
  <si>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</si>
  <si>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</si>
  <si>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</si>
  <si>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</si>
  <si>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</si>
  <si>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</si>
  <si>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</si>
  <si>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</si>
  <si>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</si>
  <si>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</si>
  <si>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</si>
  <si>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</si>
  <si>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</si>
  <si>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</si>
  <si>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</si>
  <si>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</si>
  <si>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</si>
  <si>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</si>
  <si>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</si>
  <si>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</si>
  <si>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</si>
  <si>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</si>
  <si>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</si>
  <si>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</si>
  <si>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</si>
  <si>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</si>
  <si>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</si>
  <si>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</si>
  <si>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</si>
  <si>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</si>
  <si>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</si>
  <si>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</si>
  <si>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</si>
  <si>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</si>
  <si>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</si>
  <si>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</si>
  <si>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</si>
  <si>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</si>
  <si>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</si>
  <si>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</si>
  <si>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</si>
  <si>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</si>
  <si>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</si>
  <si>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</si>
  <si>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</si>
  <si>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</si>
  <si>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</si>
  <si>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</si>
  <si>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</si>
  <si>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</si>
  <si>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</si>
  <si>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</si>
  <si>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</si>
  <si>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</si>
  <si>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</si>
  <si>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</si>
  <si>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</si>
  <si>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</si>
  <si>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</si>
  <si>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</si>
  <si>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</si>
  <si>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</si>
  <si>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</si>
  <si>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</si>
  <si>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</si>
  <si>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</si>
  <si>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</si>
  <si>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</si>
  <si>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</si>
  <si>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TABACO RUBIO SANTANDER VILLANUEVA</t>
  </si>
  <si>
    <t>Santander</t>
  </si>
  <si>
    <t>Material de propagacion: Semilla // Distancia de siembra: 0,5 x 1 // Densidad de siembra - Plantas/Ha.: 20.000 // Duracion del ciclo: 4 meses // Productividad/Ha/Ciclo: 2.500 kg // Inicio de Produccion desde la siembra: mes 4  // Duracion de la etapa productiva: 1 meses // Productividad promedio en etapa productiva  // Cultivo asociado: NA // Productividad promedio etapa productiva: 2.500 kg // % Rendimiento 1ra. Calidad: 100 // % Rendimiento 2da. Calidad: 0 // Precio de venta ponderado por calidad: $11.137 // Valor Jornal: $69.026 // Otros: NA</t>
  </si>
  <si>
    <t>2025 Q1</t>
  </si>
  <si>
    <t>2019 Q4</t>
  </si>
  <si>
    <t>El presente documento corresponde a una actualización del documento PDF de la AgroGuía correspondiente a Tabaco Rubio Santander Villanueva publicada en la página web, y consta de las siguientes partes:</t>
  </si>
  <si>
    <t>- Flujo anualizado de los ingresos (precio y rendimiento) y los costos de producción para una hectárea de
Tabaco Rubio Santander Villanueva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</si>
  <si>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Tabaco Rubio Santander Villanueva.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</si>
  <si>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</si>
  <si>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</si>
  <si>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</si>
  <si>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</si>
  <si>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Tabaco Rubio Santander Villanueva.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</si>
  <si>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</si>
  <si>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</si>
  <si>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Tabaco Rubio Santander Villanueva, en lo que respecta a la mano de obra incluye actividades como la preparación del terreno, la siembra, el trazado y el ahoyado, entre otras, y ascienden a un total de $4,5 millones de pesos (equivalente a 65 jornales). En cuanto a los insumos, se incluyen los gastos relacionados con el material vegetal y las enmiendas, que en conjunto ascienden a  $0,2 millones.</t>
  </si>
  <si>
    <t>*** Los costos de sostenimiento del ciclo comprenden tanto los gastos relacionados con la mano de obra como aquellos asociados con los insumos necesarios desde el momento de la siembra de las plantas hasta finalizar el ciclo. Para el caso de Tabaco Rubio Santander Villanueva, en lo que respecta a la mano de obra incluye actividades como la fertilización, riego, control de malezas, plagas y enfermedades, entre otras, y ascienden a un total de $8,7 millones de pesos (equivalente a 127 jornales). En cuanto a los insumos, se incluyen los fertilizantes, plaguicidas, transportes, entre otras, que en conjunto ascienden a  $7,9 millones.</t>
  </si>
  <si>
    <t>Nota 1: en caso de utilizar esta información para el desarrollo de otras publicaciones, por favor citar FINAGRO, "Agro Guía - Marcos de Referencia Agroeconómicos"</t>
  </si>
  <si>
    <t>Los costos totales del ciclo para esta actualización (2025 Q1) equivalen a $21,3 millones, en comparación con los costos del marco original que ascienden a $11,4 millones, (mes de publicación del marco: octubre - 2019).
La rentabilidad actualizada (2025 Q1) subió frente a la rentabilidad de la primera AgroGuía, pasando del 7,5% al 30,4%. Mientras que el crecimiento de los costos fue del 186,5%, el crecimiento de los ingresos fue del 225,0%.</t>
  </si>
  <si>
    <t>En cuanto a los costos de mano de obra de la AgroGuía actualizada, se destaca la participación de cosecha y beneficio seguido de instalación, que representan el 59% y el 34% del costo total, respectivamente. En cuanto a los costos de insumos, se destaca la participación de otros seguido de fertilización, que representan el 42% y el 36% del costo total, respectivamente.</t>
  </si>
  <si>
    <t>subió</t>
  </si>
  <si>
    <t>A continuación, se presenta la desagregación de los costos de mano de obra e insumos según las diferentes actividades vinculadas a la producción de TABACO RUBIO SANTANDER VILLANUEVA</t>
  </si>
  <si>
    <t>En cuanto a los costos de mano de obra, se destaca la participación de cosecha y beneficio segido por instalación que representan el 59% y el 34% del costo total, respectivamente. En cuanto a los costos de insumos, se destaca la participación de fertilización segido por otros que representan el 38% y el 38% del costo total, respectivamente.</t>
  </si>
  <si>
    <t>En cuanto a los costos de mano de obra, se destaca la participación de cosecha y beneficio segido por instalación que representan el 59% y el 34% del costo total, respectivamente. En cuanto a los costos de insumos, se destaca la participación de otros segido por fertilización que representan el 42% y el 36% del costo total, respectivamente.</t>
  </si>
  <si>
    <t>En cuanto a los costos de mano de obra, se destaca la participación de cosecha y beneficio segido por instalación que representan el 59% y el 34% del costo total, respectivamente.</t>
  </si>
  <si>
    <t>En cuanto a los costos de insumos, se destaca la participación de otros segido por fertilización que representan el 42% y el 36% del costo total, respectivamente.</t>
  </si>
  <si>
    <t>En cuanto a los costos de insumos, se destaca la participación de fertilización segido por otros que representan el 38% y el 38% del costo total, respectivamente.</t>
  </si>
  <si>
    <t>En cuanto a los costos de mano de obra, se destaca la participación de cosecha y beneficio segido por instalación que representan el 59% y el 34% del costo total, respectivamente.En cuanto a los costos de insumos, se destaca la participación de fertilización segido por otros que representan el 38% y el 38% del costo total, respectivamente.</t>
  </si>
  <si>
    <t>De acuerdo con el comportamiento histórico del sistema productivo, se efectuó un análisis de sensibilidad del margen de utilidad obtenido en la producción de TABACO RUBIO SANTANDER VILLANUEVA, frente a diferentes escenarios de variación de precios de venta en finca y rendimientos probables (kg/ha).</t>
  </si>
  <si>
    <t>Con un precio ponderado de COP $ 11.137/kg y con un rendimiento por hectárea de 2.500 kg por ciclo; el margen de utilidad obtenido en la producción de tabaco es del 23%.</t>
  </si>
  <si>
    <t>El precio mínimo ponderado para cubrir los costos de producción, con un rendimiento de 2.500 kg para todo el ciclo de producción, es COP $ 8.538/kg.</t>
  </si>
  <si>
    <t>El rendimiento mínimo por ha/ciclo para cubrir los costos de producción, con un precio ponderado de COP $ 11.137, es de 1.917 kg/ha para todo el ciclo.</t>
  </si>
  <si>
    <t>El siguiente cuadro presenta diferentes escenarios de rentabilidad para el sistema productivo de TABACO RUBIO SANTANDER VILLANUEVA, con respecto a diferentes niveles de productividad (kg./ha.) y precios ($/kg.).</t>
  </si>
  <si>
    <t>De acuerdo con el comportamiento histórico del sistema productivo, se efectuó un análisis de sensibilidad del margen de utilidad obtenido en la producción de TABACO RUBIO SANTANDER VILLANUEVA, frente a diferentes escenarios de variación de precios de venta en finca y rendimientos probables (t/ha)</t>
  </si>
  <si>
    <t>Con un precio ponderado de COP $$ 4.950/kg y con un rendimiento por hectárea de 2.500 kg por ciclo; el margen de utilidad obtenido en la producción de tabaco es del 8%.</t>
  </si>
  <si>
    <t>El precio mínimo ponderado para cubrir los costos de producción, con un rendimiento de 2.500 kg para todo el ciclo de producción, es COP $ 4.577/kg.</t>
  </si>
  <si>
    <t>El rendimiento mínimo por ha/ciclo para cubrir los costos de producción, con un precio ponderado de COP $ 4.950, es de 2.312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</si>
</sst>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2025 Q1</c:v>
                </c:pt>
              </c:strCache>
            </c:strRef>
          </c:cat>
          <c:val>
            <c:numRef>
              <c:f>'Análisis Comparativo y Part.'!$AQ$41:$AQ$42</c:f>
              <c:numCache>
                <c:formatCode>_(* #,##0_);_(* \(#,##0\);_(* "-"_);_(@_)</c:formatCode>
                <c:ptCount val="2"/>
                <c:pt idx="0">
                  <c:v>11442499.999999996</c:v>
                </c:pt>
                <c:pt idx="1">
                  <c:v>21344112.505166344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2025 Q1</c:v>
                </c:pt>
              </c:strCache>
            </c:strRef>
          </c:cat>
          <c:val>
            <c:numRef>
              <c:f>'Análisis Comparativo y Part.'!$AR$41:$AR$42</c:f>
              <c:numCache>
                <c:formatCode>_(* #,##0_);_(* \(#,##0\);_(* "-"_);_(@_)</c:formatCode>
                <c:ptCount val="2"/>
                <c:pt idx="0">
                  <c:v>7660000</c:v>
                </c:pt>
                <c:pt idx="1">
                  <c:v>13218479</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2025 Q1</c:v>
                </c:pt>
              </c:strCache>
            </c:strRef>
          </c:cat>
          <c:val>
            <c:numRef>
              <c:f>'Análisis Comparativo y Part.'!$AS$41:$AS$42</c:f>
              <c:numCache>
                <c:formatCode>_(* #,##0_);_(* \(#,##0\);_(* "-"_);_(@_)</c:formatCode>
                <c:ptCount val="2"/>
                <c:pt idx="0">
                  <c:v>3782499.9999999953</c:v>
                </c:pt>
                <c:pt idx="1">
                  <c:v>8125633.5051663462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82218</c:v>
                </c:pt>
                <c:pt idx="1">
                  <c:v>310086</c:v>
                </c:pt>
                <c:pt idx="3">
                  <c:v>2909222.6666666567</c:v>
                </c:pt>
                <c:pt idx="4">
                  <c:v>235770.83849969</c:v>
                </c:pt>
                <c:pt idx="5">
                  <c:v>3404168</c:v>
                </c:pt>
                <c:pt idx="6">
                  <c:v>0</c:v>
                </c:pt>
                <c:pt idx="7">
                  <c:v>0</c:v>
                </c:pt>
                <c:pt idx="8">
                  <c:v>1184168</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276104</c:v>
                </c:pt>
                <c:pt idx="1">
                  <c:v>345130</c:v>
                </c:pt>
                <c:pt idx="2">
                  <c:v>7765425</c:v>
                </c:pt>
                <c:pt idx="3">
                  <c:v>345130</c:v>
                </c:pt>
                <c:pt idx="4">
                  <c:v>4486690</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Q4</c:v>
                </c:pt>
                <c:pt idx="1">
                  <c:v>2025 Q1</c:v>
                </c:pt>
              </c:strCache>
            </c:strRef>
          </c:cat>
          <c:val>
            <c:numRef>
              <c:f>'Análisis Comparativo y Part.'!$AW$41:$AW$42</c:f>
              <c:numCache>
                <c:formatCode>0%</c:formatCode>
                <c:ptCount val="2"/>
                <c:pt idx="0">
                  <c:v>0.66943412715752704</c:v>
                </c:pt>
                <c:pt idx="1">
                  <c:v>0.61930328547511482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Q4</c:v>
                </c:pt>
                <c:pt idx="1">
                  <c:v>2025 Q1</c:v>
                </c:pt>
              </c:strCache>
            </c:strRef>
          </c:cat>
          <c:val>
            <c:numRef>
              <c:f>'Análisis Comparativo y Part.'!$AX$41:$AX$42</c:f>
              <c:numCache>
                <c:formatCode>0%</c:formatCode>
                <c:ptCount val="2"/>
                <c:pt idx="0">
                  <c:v>0.33056587284247296</c:v>
                </c:pt>
                <c:pt idx="1">
                  <c:v>0.38069671452488529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160000</c:v>
                </c:pt>
                <c:pt idx="1">
                  <c:v>200000</c:v>
                </c:pt>
                <c:pt idx="2">
                  <c:v>4500000</c:v>
                </c:pt>
                <c:pt idx="3">
                  <c:v>200000</c:v>
                </c:pt>
                <c:pt idx="4">
                  <c:v>2600000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63000</c:v>
                </c:pt>
                <c:pt idx="1">
                  <c:v>202000</c:v>
                </c:pt>
                <c:pt idx="2">
                  <c:v>0</c:v>
                </c:pt>
                <c:pt idx="3">
                  <c:v>1454999.9999999951</c:v>
                </c:pt>
                <c:pt idx="4">
                  <c:v>122500</c:v>
                </c:pt>
                <c:pt idx="5">
                  <c:v>1440000</c:v>
                </c:pt>
                <c:pt idx="6">
                  <c:v>0</c:v>
                </c:pt>
                <c:pt idx="7">
                  <c:v>0</c:v>
                </c:pt>
                <c:pt idx="8">
                  <c:v>500000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276104</c:v>
                </c:pt>
                <c:pt idx="1">
                  <c:v>345130</c:v>
                </c:pt>
                <c:pt idx="2">
                  <c:v>7765425</c:v>
                </c:pt>
                <c:pt idx="3">
                  <c:v>345130</c:v>
                </c:pt>
                <c:pt idx="4">
                  <c:v>4486690</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82218</c:v>
                </c:pt>
                <c:pt idx="1">
                  <c:v>310086</c:v>
                </c:pt>
                <c:pt idx="2">
                  <c:v>0</c:v>
                </c:pt>
                <c:pt idx="3">
                  <c:v>2909222.6666666567</c:v>
                </c:pt>
                <c:pt idx="4">
                  <c:v>235770.83849969</c:v>
                </c:pt>
                <c:pt idx="5">
                  <c:v>3404168</c:v>
                </c:pt>
                <c:pt idx="6">
                  <c:v>0</c:v>
                </c:pt>
                <c:pt idx="7">
                  <c:v>0</c:v>
                </c:pt>
                <c:pt idx="8">
                  <c:v>1184168</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2025 Q1</c:v>
                </c:pt>
              </c:strCache>
            </c:strRef>
          </c:cat>
          <c:val>
            <c:numRef>
              <c:f>Tortas!$B$36:$B$37</c:f>
              <c:numCache>
                <c:formatCode>_(* #,##0_);_(* \(#,##0\);_(* "-"_);_(@_)</c:formatCode>
                <c:ptCount val="2"/>
                <c:pt idx="0">
                  <c:v>11442499.999999996</c:v>
                </c:pt>
                <c:pt idx="1">
                  <c:v>21344112.505166344</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2025 Q1</c:v>
                </c:pt>
              </c:strCache>
            </c:strRef>
          </c:cat>
          <c:val>
            <c:numRef>
              <c:f>Tortas!$C$36:$C$37</c:f>
              <c:numCache>
                <c:formatCode>_(* #,##0_);_(* \(#,##0\);_(* "-"_);_(@_)</c:formatCode>
                <c:ptCount val="2"/>
                <c:pt idx="0">
                  <c:v>7660000</c:v>
                </c:pt>
                <c:pt idx="1">
                  <c:v>13218479</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2025 Q1</c:v>
                </c:pt>
              </c:strCache>
            </c:strRef>
          </c:cat>
          <c:val>
            <c:numRef>
              <c:f>Tortas!$D$36:$D$37</c:f>
              <c:numCache>
                <c:formatCode>_(* #,##0_);_(* \(#,##0\);_(* "-"_);_(@_)</c:formatCode>
                <c:ptCount val="2"/>
                <c:pt idx="0">
                  <c:v>3782499.9999999953</c:v>
                </c:pt>
                <c:pt idx="1">
                  <c:v>8125633.5051663462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Q4</c:v>
                </c:pt>
                <c:pt idx="1">
                  <c:v>2025 Q1</c:v>
                </c:pt>
              </c:strCache>
            </c:strRef>
          </c:cat>
          <c:val>
            <c:numRef>
              <c:f>Tortas!$H$36:$H$37</c:f>
              <c:numCache>
                <c:formatCode>0%</c:formatCode>
                <c:ptCount val="2"/>
                <c:pt idx="0">
                  <c:v>0.66943412715752704</c:v>
                </c:pt>
                <c:pt idx="1">
                  <c:v>0.61930328547511482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Q4</c:v>
                </c:pt>
                <c:pt idx="1">
                  <c:v>2025 Q1</c:v>
                </c:pt>
              </c:strCache>
            </c:strRef>
          </c:cat>
          <c:val>
            <c:numRef>
              <c:f>Tortas!$I$36:$I$37</c:f>
              <c:numCache>
                <c:formatCode>0%</c:formatCode>
                <c:ptCount val="2"/>
                <c:pt idx="0">
                  <c:v>0.33056587284247296</c:v>
                </c:pt>
                <c:pt idx="1">
                  <c:v>0.38069671452488529</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4486.6899999999996</v>
      </c>
      <c r="C7" s="22">
        <v>8731.7900000000009</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13218.48</v>
      </c>
      <c r="AH7" s="23">
        <v>0.61930328547511471</v>
      </c>
    </row>
    <row r="8" spans="1:34" x14ac:dyDescent="0.3">
      <c r="A8" s="5" t="s">
        <v>122</v>
      </c>
      <c r="B8" s="22">
        <v>235.77</v>
      </c>
      <c r="C8" s="22">
        <v>7889.86</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8125.63</v>
      </c>
      <c r="AH8" s="23">
        <v>0.38069671452488529</v>
      </c>
    </row>
    <row r="9" spans="1:34" x14ac:dyDescent="0.3">
      <c r="A9" s="9" t="s">
        <v>121</v>
      </c>
      <c r="B9" s="22">
        <v>4722.46</v>
      </c>
      <c r="C9" s="22">
        <v>16621.650000000001</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21344.11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2500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2500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11.136850000000001</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11.136850000000001</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27842.13</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27842.13</v>
      </c>
      <c r="AH19" s="28"/>
    </row>
    <row r="20" spans="1:34" x14ac:dyDescent="0.3">
      <c r="A20" s="3" t="s">
        <v>12</v>
      </c>
      <c r="B20" s="26">
        <v>-4722.46</v>
      </c>
      <c r="C20" s="26">
        <v>11220.47</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6498.01</v>
      </c>
      <c r="AH20" s="31"/>
    </row>
    <row r="21" spans="1:34" x14ac:dyDescent="0.3">
      <c r="J21" s="19"/>
      <c r="AG21" s="88">
        <v>0.30444050991863958</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7660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7660</v>
      </c>
      <c r="AH121" s="71">
        <v>0.66943412715752693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3782.5</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3782.5</v>
      </c>
      <c r="AH122" s="71">
        <v>0.33056587284247296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11442.5</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11442.5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2500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2500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4.95</v>
      </c>
      <c r="D129" s="74">
        <v>4.95</v>
      </c>
      <c r="E129" s="74">
        <v>4.95</v>
      </c>
      <c r="F129" s="74">
        <v>4.95</v>
      </c>
      <c r="G129" s="74">
        <v>4.95</v>
      </c>
      <c r="H129" s="100">
        <v>4.95</v>
      </c>
      <c r="I129" s="74">
        <v>4.95</v>
      </c>
      <c r="J129" s="74">
        <v>4.95</v>
      </c>
      <c r="K129" s="74">
        <v>4.95</v>
      </c>
      <c r="L129" s="74">
        <v>4.95</v>
      </c>
      <c r="M129" s="74">
        <v>4.95</v>
      </c>
      <c r="N129" s="74">
        <v>4.95</v>
      </c>
      <c r="O129" s="74">
        <v>4.95</v>
      </c>
      <c r="P129" s="74">
        <v>4.95</v>
      </c>
      <c r="Q129" s="74">
        <v>4.95</v>
      </c>
      <c r="R129" s="74">
        <v>4.95</v>
      </c>
      <c r="S129" s="74">
        <v>4.95</v>
      </c>
      <c r="T129" s="74">
        <v>4.95</v>
      </c>
      <c r="U129" s="74">
        <v>4.95</v>
      </c>
      <c r="V129" s="74">
        <v>4.95</v>
      </c>
      <c r="W129" s="74">
        <v>4.95</v>
      </c>
      <c r="X129" s="74">
        <v>4.95</v>
      </c>
      <c r="Y129" s="74">
        <v>4.95</v>
      </c>
      <c r="Z129" s="74">
        <v>4.95</v>
      </c>
      <c r="AA129" s="74">
        <v>4.95</v>
      </c>
      <c r="AB129" s="74">
        <v>4.95</v>
      </c>
      <c r="AC129" s="74">
        <v>4.95</v>
      </c>
      <c r="AD129" s="74">
        <v>4.95</v>
      </c>
      <c r="AE129" s="74">
        <v>4.95</v>
      </c>
      <c r="AF129" s="74">
        <v>4.95</v>
      </c>
      <c r="AG129" s="74">
        <v>4.95</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12375</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12375</v>
      </c>
      <c r="AH133" s="63"/>
    </row>
    <row r="134" spans="1:40" s="21" customFormat="1" x14ac:dyDescent="0.3">
      <c r="A134" s="66" t="s">
        <v>12</v>
      </c>
      <c r="B134" s="70"/>
      <c r="C134" s="70">
        <v>932.5</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932.5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160000</v>
      </c>
      <c r="AY8" s="21" t="s">
        <v>4</v>
      </c>
      <c r="AZ8" s="109">
        <v>63000</v>
      </c>
    </row>
    <row r="9" spans="1:59" ht="14.5" customHeight="1" x14ac:dyDescent="0.3">
      <c r="A9" s="19"/>
      <c r="B9" s="139"/>
      <c r="C9" s="139"/>
      <c r="D9" s="139"/>
      <c r="E9" s="139"/>
      <c r="F9" s="139"/>
      <c r="G9" s="139"/>
      <c r="H9" s="139"/>
      <c r="I9" s="139"/>
      <c r="J9" s="37"/>
      <c r="AP9" s="21" t="s">
        <v>8</v>
      </c>
      <c r="AQ9" s="109">
        <v>200000</v>
      </c>
      <c r="AY9" s="21" t="s">
        <v>8</v>
      </c>
      <c r="AZ9" s="109">
        <v>202000</v>
      </c>
    </row>
    <row r="10" spans="1:59" ht="14.5" customHeight="1" x14ac:dyDescent="0.3">
      <c r="A10" s="19"/>
      <c r="B10" s="139"/>
      <c r="C10" s="139"/>
      <c r="D10" s="139"/>
      <c r="E10" s="139"/>
      <c r="F10" s="139"/>
      <c r="G10" s="139"/>
      <c r="H10" s="139"/>
      <c r="I10" s="139"/>
      <c r="J10" s="37"/>
      <c r="AP10" s="21" t="s">
        <v>9</v>
      </c>
      <c r="AQ10" s="109">
        <v>4500000</v>
      </c>
      <c r="AY10" s="21" t="s">
        <v>9</v>
      </c>
      <c r="AZ10" s="109">
        <v>0</v>
      </c>
    </row>
    <row r="11" spans="1:59" ht="14.5" customHeight="1" x14ac:dyDescent="0.3">
      <c r="A11" s="19"/>
      <c r="B11" s="76" t="s">
        <v>114</v>
      </c>
      <c r="C11" s="76"/>
      <c r="D11" s="76"/>
      <c r="E11" s="76"/>
      <c r="F11" s="76"/>
      <c r="G11" s="76"/>
      <c r="H11" s="76"/>
      <c r="I11" s="76"/>
      <c r="J11" s="19"/>
      <c r="AP11" s="21" t="s">
        <v>7</v>
      </c>
      <c r="AQ11" s="109">
        <v>200000</v>
      </c>
      <c r="AY11" s="21" t="s">
        <v>7</v>
      </c>
      <c r="AZ11" s="109">
        <v>1454999.9999999951</v>
      </c>
    </row>
    <row r="12" spans="1:59" ht="14.5" customHeight="1" x14ac:dyDescent="0.3">
      <c r="A12" s="19"/>
      <c r="B12" s="76"/>
      <c r="C12" s="76"/>
      <c r="D12" s="76"/>
      <c r="E12" s="76"/>
      <c r="F12" s="76"/>
      <c r="G12" s="76"/>
      <c r="H12" s="76"/>
      <c r="I12" s="76"/>
      <c r="J12" s="19"/>
      <c r="AP12" s="21" t="s">
        <v>3</v>
      </c>
      <c r="AQ12" s="109">
        <v>2600000</v>
      </c>
      <c r="AY12" s="21" t="s">
        <v>3</v>
      </c>
      <c r="AZ12" s="109">
        <v>122500</v>
      </c>
    </row>
    <row r="13" spans="1:59" ht="14.5" customHeight="1" x14ac:dyDescent="0.3">
      <c r="A13" s="19"/>
      <c r="B13" s="76"/>
      <c r="C13" s="76"/>
      <c r="D13" s="76"/>
      <c r="E13" s="76"/>
      <c r="F13" s="76"/>
      <c r="G13" s="76"/>
      <c r="H13" s="76"/>
      <c r="I13" s="76"/>
      <c r="J13" s="19"/>
      <c r="AP13" s="21" t="s">
        <v>6</v>
      </c>
      <c r="AQ13" s="109">
        <v>0</v>
      </c>
      <c r="AY13" s="21" t="s">
        <v>6</v>
      </c>
      <c r="AZ13" s="109">
        <v>1440000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500000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7660000</v>
      </c>
      <c r="AY20" s="107" t="s">
        <v>77</v>
      </c>
      <c r="AZ20" s="110">
        <v>3782499.9999999953</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276104</v>
      </c>
      <c r="AY27" s="21" t="s">
        <v>4</v>
      </c>
      <c r="AZ27" s="109">
        <v>82218</v>
      </c>
    </row>
    <row r="28" spans="1:59" x14ac:dyDescent="0.3">
      <c r="A28" s="19"/>
      <c r="B28" s="19"/>
      <c r="C28" s="19"/>
      <c r="D28" s="19"/>
      <c r="E28" s="19"/>
      <c r="F28" s="19"/>
      <c r="G28" s="19"/>
      <c r="H28" s="19"/>
      <c r="I28" s="19"/>
      <c r="J28" s="19"/>
      <c r="AP28" s="21" t="s">
        <v>8</v>
      </c>
      <c r="AQ28" s="109">
        <v>345130</v>
      </c>
      <c r="AY28" s="21" t="s">
        <v>8</v>
      </c>
      <c r="AZ28" s="109">
        <v>310086</v>
      </c>
    </row>
    <row r="29" spans="1:59" ht="14.5" customHeight="1" x14ac:dyDescent="0.3">
      <c r="A29" s="19"/>
      <c r="B29" s="19"/>
      <c r="C29" s="19"/>
      <c r="D29" s="19"/>
      <c r="E29" s="19"/>
      <c r="F29" s="19"/>
      <c r="G29" s="19"/>
      <c r="H29" s="19"/>
      <c r="I29" s="19"/>
      <c r="J29" s="19"/>
      <c r="AP29" s="21" t="s">
        <v>9</v>
      </c>
      <c r="AQ29" s="109">
        <v>7765425</v>
      </c>
      <c r="AY29" s="21" t="s">
        <v>9</v>
      </c>
      <c r="AZ29" s="109"/>
    </row>
    <row r="30" spans="1:59" x14ac:dyDescent="0.3">
      <c r="A30" s="19"/>
      <c r="B30" s="19"/>
      <c r="C30" s="19"/>
      <c r="D30" s="19"/>
      <c r="E30" s="19"/>
      <c r="F30" s="19"/>
      <c r="G30" s="19"/>
      <c r="H30" s="19"/>
      <c r="I30" s="19"/>
      <c r="J30" s="19"/>
      <c r="AP30" s="21" t="s">
        <v>7</v>
      </c>
      <c r="AQ30" s="109">
        <v>345130</v>
      </c>
      <c r="AY30" s="21" t="s">
        <v>7</v>
      </c>
      <c r="AZ30" s="109">
        <v>2909222.6666666567</v>
      </c>
    </row>
    <row r="31" spans="1:59" x14ac:dyDescent="0.3">
      <c r="A31" s="19"/>
      <c r="B31" s="19"/>
      <c r="C31" s="19"/>
      <c r="D31" s="19"/>
      <c r="E31" s="19"/>
      <c r="F31" s="19"/>
      <c r="G31" s="19"/>
      <c r="H31" s="19"/>
      <c r="I31" s="19"/>
      <c r="J31" s="19"/>
      <c r="AP31" s="21" t="s">
        <v>3</v>
      </c>
      <c r="AQ31" s="109">
        <v>4486690</v>
      </c>
      <c r="AY31" s="21" t="s">
        <v>3</v>
      </c>
      <c r="AZ31" s="109">
        <v>235770.83849969</v>
      </c>
    </row>
    <row r="32" spans="1:59" ht="14.5" customHeight="1" x14ac:dyDescent="0.3">
      <c r="A32" s="19"/>
      <c r="B32" s="19"/>
      <c r="C32" s="19"/>
      <c r="D32" s="19"/>
      <c r="E32" s="19"/>
      <c r="F32" s="19"/>
      <c r="G32" s="19"/>
      <c r="H32" s="19"/>
      <c r="I32" s="19"/>
      <c r="J32" s="19"/>
      <c r="AP32" s="21" t="s">
        <v>6</v>
      </c>
      <c r="AQ32" s="109">
        <v>0</v>
      </c>
      <c r="AY32" s="21" t="s">
        <v>6</v>
      </c>
      <c r="AZ32" s="109">
        <v>3404168</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1184168</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13218479</v>
      </c>
      <c r="AY37" s="107" t="s">
        <v>77</v>
      </c>
      <c r="AZ37" s="110">
        <v>8125633.5051663462</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11442499.999999996</v>
      </c>
      <c r="AR41" s="111">
        <v>7660000</v>
      </c>
      <c r="AS41" s="111">
        <v>3782499.9999999953</v>
      </c>
      <c r="AV41" s="21" t="s">
        <v>128</v>
      </c>
      <c r="AW41" s="88">
        <v>0.66943412715752704</v>
      </c>
      <c r="AX41" s="88">
        <v>0.33056587284247296</v>
      </c>
    </row>
    <row r="42" spans="1:56" x14ac:dyDescent="0.3">
      <c r="A42" s="19"/>
      <c r="B42" s="38"/>
      <c r="C42" s="38"/>
      <c r="D42" s="38"/>
      <c r="E42" s="38"/>
      <c r="F42" s="38"/>
      <c r="G42" s="38"/>
      <c r="H42" s="38"/>
      <c r="I42" s="38"/>
      <c r="J42" s="19"/>
      <c r="AP42" s="21" t="s">
        <v>127</v>
      </c>
      <c r="AQ42" s="111">
        <v>21344112.505166344</v>
      </c>
      <c r="AR42" s="111">
        <v>13218479</v>
      </c>
      <c r="AS42" s="111">
        <v>8125633.5051663462</v>
      </c>
      <c r="AV42" s="21" t="s">
        <v>127</v>
      </c>
      <c r="AW42" s="88">
        <v>0.61930328547511482</v>
      </c>
      <c r="AX42" s="88">
        <v>0.38069671452488529</v>
      </c>
    </row>
    <row r="43" spans="1:56" x14ac:dyDescent="0.3">
      <c r="A43" s="19"/>
      <c r="B43" s="19"/>
      <c r="C43" s="19"/>
      <c r="D43" s="19"/>
      <c r="E43" s="19"/>
      <c r="F43" s="19"/>
      <c r="G43" s="19"/>
      <c r="H43" s="19"/>
      <c r="I43" s="19"/>
      <c r="J43" s="19"/>
      <c r="BD43" s="112">
        <v>4875380103099.8076</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0.2333876754400615</v>
      </c>
    </row>
    <row r="54" spans="1:55" x14ac:dyDescent="0.3">
      <c r="A54" s="19"/>
      <c r="B54" s="19"/>
      <c r="C54" s="19"/>
      <c r="D54" s="19"/>
      <c r="E54" s="19"/>
      <c r="F54" s="19"/>
      <c r="G54" s="19"/>
      <c r="H54" s="19"/>
      <c r="I54" s="19"/>
      <c r="J54" s="19"/>
      <c r="BA54" s="21" t="s">
        <v>88</v>
      </c>
      <c r="BC54" s="114">
        <v>7.5353535353535353E-2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11442499.999999996</v>
      </c>
    </row>
    <row r="57" spans="1:55" ht="15" thickTop="1" thickBot="1" x14ac:dyDescent="0.35">
      <c r="A57" s="19"/>
      <c r="B57" s="19"/>
      <c r="C57" s="19"/>
      <c r="D57" s="19"/>
      <c r="E57" s="19"/>
      <c r="F57" s="19"/>
      <c r="G57" s="19"/>
      <c r="H57" s="19"/>
      <c r="I57" s="19"/>
      <c r="J57" s="19"/>
      <c r="BA57" s="116" t="s">
        <v>83</v>
      </c>
      <c r="BB57" s="116"/>
      <c r="BC57" s="117">
        <v>43741</v>
      </c>
    </row>
    <row r="58" spans="1:55" ht="15" thickTop="1" thickBot="1" x14ac:dyDescent="0.35">
      <c r="A58" s="19"/>
      <c r="B58" s="19"/>
      <c r="C58" s="19"/>
      <c r="D58" s="19"/>
      <c r="E58" s="19"/>
      <c r="F58" s="19"/>
      <c r="G58" s="19"/>
      <c r="H58" s="19"/>
      <c r="I58" s="19"/>
      <c r="J58" s="19"/>
      <c r="BA58" s="116" t="s">
        <v>84</v>
      </c>
      <c r="BB58" s="116"/>
      <c r="BC58" s="118">
        <v>1.8653364653848679</v>
      </c>
    </row>
    <row r="59" spans="1:55" ht="15" thickTop="1" thickBot="1" x14ac:dyDescent="0.35">
      <c r="A59" s="19"/>
      <c r="B59" s="19"/>
      <c r="C59" s="19"/>
      <c r="D59" s="19"/>
      <c r="E59" s="19"/>
      <c r="F59" s="19"/>
      <c r="G59" s="19"/>
      <c r="H59" s="19"/>
      <c r="I59" s="19"/>
      <c r="J59" s="19"/>
      <c r="BA59" s="115" t="s">
        <v>85</v>
      </c>
      <c r="BB59" s="115" t="s">
        <v>65</v>
      </c>
      <c r="BC59" s="113">
        <v>12375</v>
      </c>
    </row>
    <row r="60" spans="1:55" ht="15" thickTop="1" thickBot="1" x14ac:dyDescent="0.35">
      <c r="A60" s="19"/>
      <c r="B60" s="19"/>
      <c r="C60" s="19"/>
      <c r="D60" s="19"/>
      <c r="E60" s="19"/>
      <c r="F60" s="19"/>
      <c r="G60" s="19"/>
      <c r="H60" s="19"/>
      <c r="I60" s="62" t="s">
        <v>113</v>
      </c>
      <c r="J60" s="19"/>
      <c r="BA60" s="116" t="s">
        <v>86</v>
      </c>
      <c r="BB60" s="116"/>
      <c r="BC60" s="118">
        <v>2.2498690909090908</v>
      </c>
    </row>
    <row r="61" spans="1:55" ht="15" thickTop="1" thickBot="1" x14ac:dyDescent="0.35">
      <c r="A61" s="19"/>
      <c r="B61" s="19"/>
      <c r="C61" s="19"/>
      <c r="D61" s="19"/>
      <c r="E61" s="19"/>
      <c r="F61" s="19"/>
      <c r="G61" s="19"/>
      <c r="H61" s="19"/>
      <c r="I61" s="19"/>
      <c r="J61" s="19"/>
      <c r="BA61" s="115" t="s">
        <v>85</v>
      </c>
      <c r="BB61" s="115" t="s">
        <v>65</v>
      </c>
      <c r="BC61" s="113">
        <v>27842.13</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160000</v>
      </c>
      <c r="J5" t="s">
        <v>4</v>
      </c>
      <c r="K5" s="1">
        <v>63000</v>
      </c>
      <c r="S5" s="142"/>
      <c r="T5" s="142"/>
      <c r="U5" s="142"/>
      <c r="V5" s="142"/>
      <c r="W5" s="142"/>
      <c r="X5" s="142"/>
      <c r="Y5" s="142"/>
      <c r="Z5" s="142"/>
    </row>
    <row r="6" spans="1:27" x14ac:dyDescent="0.35">
      <c r="A6" t="s">
        <v>8</v>
      </c>
      <c r="B6" s="1">
        <v>200000</v>
      </c>
      <c r="J6" t="s">
        <v>8</v>
      </c>
      <c r="K6" s="1">
        <v>202000</v>
      </c>
      <c r="S6" s="142"/>
      <c r="T6" s="142"/>
      <c r="U6" s="142"/>
      <c r="V6" s="142"/>
      <c r="W6" s="142"/>
      <c r="X6" s="142"/>
      <c r="Y6" s="142"/>
      <c r="Z6" s="142"/>
      <c r="AA6" s="18"/>
    </row>
    <row r="7" spans="1:27" x14ac:dyDescent="0.35">
      <c r="A7" t="s">
        <v>9</v>
      </c>
      <c r="B7" s="1">
        <v>4500000</v>
      </c>
      <c r="J7" t="s">
        <v>9</v>
      </c>
      <c r="K7" s="1">
        <v>0</v>
      </c>
      <c r="S7" s="142"/>
      <c r="T7" s="142"/>
      <c r="U7" s="142"/>
      <c r="V7" s="142"/>
      <c r="W7" s="142"/>
      <c r="X7" s="142"/>
      <c r="Y7" s="142"/>
      <c r="Z7" s="142"/>
      <c r="AA7" s="18"/>
    </row>
    <row r="8" spans="1:27" x14ac:dyDescent="0.35">
      <c r="A8" t="s">
        <v>7</v>
      </c>
      <c r="B8" s="1">
        <v>200000</v>
      </c>
      <c r="J8" t="s">
        <v>7</v>
      </c>
      <c r="K8" s="1">
        <v>1454999.9999999951</v>
      </c>
      <c r="S8" s="142"/>
      <c r="T8" s="142"/>
      <c r="U8" s="142"/>
      <c r="V8" s="142"/>
      <c r="W8" s="142"/>
      <c r="X8" s="142"/>
      <c r="Y8" s="142"/>
      <c r="Z8" s="142"/>
    </row>
    <row r="9" spans="1:27" x14ac:dyDescent="0.35">
      <c r="A9" t="s">
        <v>3</v>
      </c>
      <c r="B9" s="1">
        <v>2600000</v>
      </c>
      <c r="J9" t="s">
        <v>3</v>
      </c>
      <c r="K9" s="1">
        <v>122500</v>
      </c>
      <c r="S9" s="142"/>
      <c r="T9" s="142"/>
      <c r="U9" s="142"/>
      <c r="V9" s="142"/>
      <c r="W9" s="142"/>
      <c r="X9" s="142"/>
      <c r="Y9" s="142"/>
      <c r="Z9" s="142"/>
    </row>
    <row r="10" spans="1:27" x14ac:dyDescent="0.35">
      <c r="A10" t="s">
        <v>6</v>
      </c>
      <c r="B10" s="1">
        <v>0</v>
      </c>
      <c r="J10" t="s">
        <v>6</v>
      </c>
      <c r="K10" s="1">
        <v>1440000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500000</v>
      </c>
    </row>
    <row r="14" spans="1:27" x14ac:dyDescent="0.35">
      <c r="A14" t="s">
        <v>76</v>
      </c>
      <c r="B14" s="1">
        <v>0</v>
      </c>
      <c r="J14" t="s">
        <v>76</v>
      </c>
      <c r="K14" s="1">
        <v>0</v>
      </c>
    </row>
    <row r="15" spans="1:27" x14ac:dyDescent="0.35">
      <c r="A15" s="12" t="s">
        <v>77</v>
      </c>
      <c r="B15" s="13">
        <v>7660000</v>
      </c>
      <c r="J15" s="12" t="s">
        <v>77</v>
      </c>
      <c r="K15" s="13">
        <v>3782499.9999999953</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276104</v>
      </c>
      <c r="J22" t="s">
        <v>4</v>
      </c>
      <c r="K22" s="1">
        <v>82218</v>
      </c>
      <c r="S22" s="142"/>
      <c r="T22" s="142"/>
      <c r="U22" s="142"/>
      <c r="V22" s="142"/>
      <c r="W22" s="142"/>
      <c r="X22" s="142"/>
      <c r="Y22" s="142"/>
      <c r="Z22" s="142"/>
    </row>
    <row r="23" spans="1:26" x14ac:dyDescent="0.35">
      <c r="A23" t="s">
        <v>8</v>
      </c>
      <c r="B23" s="1">
        <v>345130</v>
      </c>
      <c r="J23" t="s">
        <v>8</v>
      </c>
      <c r="K23" s="1">
        <v>310086</v>
      </c>
      <c r="S23" s="142"/>
      <c r="T23" s="142"/>
      <c r="U23" s="142"/>
      <c r="V23" s="142"/>
      <c r="W23" s="142"/>
      <c r="X23" s="142"/>
      <c r="Y23" s="142"/>
      <c r="Z23" s="142"/>
    </row>
    <row r="24" spans="1:26" ht="14.5" customHeight="1" x14ac:dyDescent="0.35">
      <c r="A24" t="s">
        <v>9</v>
      </c>
      <c r="B24" s="1">
        <v>7765425</v>
      </c>
      <c r="J24" t="s">
        <v>9</v>
      </c>
      <c r="K24" s="1">
        <v>0</v>
      </c>
      <c r="S24" s="142"/>
      <c r="T24" s="142"/>
      <c r="U24" s="142"/>
      <c r="V24" s="142"/>
      <c r="W24" s="142"/>
      <c r="X24" s="142"/>
      <c r="Y24" s="142"/>
      <c r="Z24" s="142"/>
    </row>
    <row r="25" spans="1:26" x14ac:dyDescent="0.35">
      <c r="A25" t="s">
        <v>7</v>
      </c>
      <c r="B25" s="1">
        <v>345130</v>
      </c>
      <c r="J25" t="s">
        <v>7</v>
      </c>
      <c r="K25" s="1">
        <v>2909222.6666666567</v>
      </c>
      <c r="S25" s="142"/>
      <c r="T25" s="142"/>
      <c r="U25" s="142"/>
      <c r="V25" s="142"/>
      <c r="W25" s="142"/>
      <c r="X25" s="142"/>
      <c r="Y25" s="142"/>
      <c r="Z25" s="142"/>
    </row>
    <row r="26" spans="1:26" ht="14.5" customHeight="1" x14ac:dyDescent="0.35">
      <c r="A26" t="s">
        <v>3</v>
      </c>
      <c r="B26" s="1">
        <v>4486690</v>
      </c>
      <c r="J26" t="s">
        <v>3</v>
      </c>
      <c r="K26" s="1">
        <v>235770.83849969</v>
      </c>
      <c r="S26" s="142"/>
      <c r="T26" s="142"/>
      <c r="U26" s="142"/>
      <c r="V26" s="142"/>
      <c r="W26" s="142"/>
      <c r="X26" s="142"/>
      <c r="Y26" s="142"/>
      <c r="Z26" s="142"/>
    </row>
    <row r="27" spans="1:26" x14ac:dyDescent="0.35">
      <c r="A27" t="s">
        <v>6</v>
      </c>
      <c r="B27" s="1">
        <v>0</v>
      </c>
      <c r="J27" t="s">
        <v>6</v>
      </c>
      <c r="K27" s="1">
        <v>3404168</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1184168</v>
      </c>
    </row>
    <row r="31" spans="1:26" x14ac:dyDescent="0.35">
      <c r="A31" t="s">
        <v>76</v>
      </c>
      <c r="B31" s="1">
        <v>0</v>
      </c>
      <c r="J31" t="s">
        <v>76</v>
      </c>
      <c r="K31" s="1">
        <v>0</v>
      </c>
    </row>
    <row r="32" spans="1:26" x14ac:dyDescent="0.35">
      <c r="A32" s="12" t="s">
        <v>77</v>
      </c>
      <c r="B32" s="13">
        <v>13218479</v>
      </c>
      <c r="J32" s="12" t="s">
        <v>77</v>
      </c>
      <c r="K32" s="13">
        <v>8125633.5051663462</v>
      </c>
    </row>
    <row r="35" spans="1:15" x14ac:dyDescent="0.35">
      <c r="B35" t="s">
        <v>79</v>
      </c>
      <c r="C35" t="s">
        <v>80</v>
      </c>
      <c r="D35" t="s">
        <v>24</v>
      </c>
      <c r="H35" t="s">
        <v>80</v>
      </c>
      <c r="I35" t="s">
        <v>24</v>
      </c>
    </row>
    <row r="36" spans="1:15" x14ac:dyDescent="0.35">
      <c r="A36" t="s">
        <v>128</v>
      </c>
      <c r="B36" s="14">
        <v>11442499.999999996</v>
      </c>
      <c r="C36" s="14">
        <v>7660000</v>
      </c>
      <c r="D36" s="14">
        <v>3782499.9999999953</v>
      </c>
      <c r="G36" t="s">
        <v>128</v>
      </c>
      <c r="H36" s="15">
        <v>0.66943412715752704</v>
      </c>
      <c r="I36" s="15">
        <v>0.33056587284247296</v>
      </c>
    </row>
    <row r="37" spans="1:15" x14ac:dyDescent="0.35">
      <c r="A37" t="s">
        <v>127</v>
      </c>
      <c r="B37" s="14">
        <v>21344112.505166344</v>
      </c>
      <c r="C37" s="14">
        <v>13218479</v>
      </c>
      <c r="D37" s="14">
        <v>8125633.5051663462</v>
      </c>
      <c r="G37" t="s">
        <v>127</v>
      </c>
      <c r="H37" s="15">
        <v>0.61930328547511482</v>
      </c>
      <c r="I37" s="15">
        <v>0.38069671452488529</v>
      </c>
    </row>
    <row r="38" spans="1:15" x14ac:dyDescent="0.35">
      <c r="O38" s="17">
        <v>4875380103099.8076</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8537.64</v>
      </c>
      <c r="J11" s="19"/>
      <c r="K11" s="19"/>
      <c r="L11" s="19"/>
      <c r="M11" s="19"/>
      <c r="N11" s="19"/>
      <c r="O11" s="19"/>
      <c r="P11" s="19"/>
    </row>
    <row r="12" spans="1:16" ht="14.5" customHeight="1" thickBot="1" x14ac:dyDescent="0.35">
      <c r="A12" s="19"/>
      <c r="B12" s="19"/>
      <c r="C12" s="19"/>
      <c r="D12" s="19"/>
      <c r="E12" s="19"/>
      <c r="F12" s="19"/>
      <c r="G12" s="44" t="s">
        <v>93</v>
      </c>
      <c r="H12" s="45" t="s">
        <v>94</v>
      </c>
      <c r="I12" s="46">
        <v>4722460</v>
      </c>
      <c r="J12" s="19"/>
      <c r="K12" s="19"/>
      <c r="L12" s="19"/>
      <c r="M12" s="19"/>
      <c r="N12" s="19"/>
      <c r="O12" s="19"/>
      <c r="P12" s="19"/>
    </row>
    <row r="13" spans="1:16" ht="14.5" customHeight="1" thickBot="1" x14ac:dyDescent="0.35">
      <c r="A13" s="19"/>
      <c r="B13" s="19"/>
      <c r="C13" s="19"/>
      <c r="D13" s="19"/>
      <c r="E13" s="19"/>
      <c r="F13" s="19"/>
      <c r="G13" s="44" t="s">
        <v>95</v>
      </c>
      <c r="H13" s="45" t="s">
        <v>94</v>
      </c>
      <c r="I13" s="46">
        <v>3254352.67</v>
      </c>
      <c r="J13" s="19"/>
      <c r="K13" s="19"/>
      <c r="L13" s="19"/>
      <c r="M13" s="19"/>
      <c r="N13" s="19"/>
      <c r="O13" s="19"/>
      <c r="P13" s="19"/>
    </row>
    <row r="14" spans="1:16" ht="14.5" customHeight="1" thickBot="1" x14ac:dyDescent="0.35">
      <c r="A14" s="19"/>
      <c r="B14" s="19"/>
      <c r="C14" s="19"/>
      <c r="D14" s="19"/>
      <c r="E14" s="19"/>
      <c r="F14" s="19"/>
      <c r="G14" s="44" t="s">
        <v>96</v>
      </c>
      <c r="H14" s="45" t="s">
        <v>97</v>
      </c>
      <c r="I14" s="47">
        <v>2.5</v>
      </c>
      <c r="J14" s="19"/>
      <c r="K14" s="19"/>
      <c r="L14" s="19"/>
      <c r="M14" s="19"/>
      <c r="N14" s="19"/>
      <c r="O14" s="19"/>
      <c r="P14" s="19"/>
    </row>
    <row r="15" spans="1:16" ht="14.5" customHeight="1" thickBot="1" x14ac:dyDescent="0.35">
      <c r="A15" s="19"/>
      <c r="B15" s="19"/>
      <c r="C15" s="19"/>
      <c r="D15" s="19"/>
      <c r="E15" s="19"/>
      <c r="F15" s="19"/>
      <c r="G15" s="44" t="s">
        <v>98</v>
      </c>
      <c r="H15" s="45" t="s">
        <v>67</v>
      </c>
      <c r="I15" s="48">
        <v>30.444050991863957</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8537.64</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1916.5299134800389</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11.136852000000001</v>
      </c>
      <c r="AT30" s="103">
        <v>2500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27842.13</v>
      </c>
      <c r="AV39" s="105">
        <v>11.14</v>
      </c>
      <c r="AW39" s="89">
        <v>2.2498690909090908</v>
      </c>
    </row>
    <row r="40" spans="1:49" ht="14.5" customHeight="1" x14ac:dyDescent="0.3">
      <c r="A40" s="19"/>
      <c r="B40" s="19"/>
      <c r="C40" s="49"/>
      <c r="D40" s="53" t="s">
        <v>109</v>
      </c>
      <c r="E40" s="78">
        <v>8.3526389999999999</v>
      </c>
      <c r="F40" s="78">
        <v>8.9094816000000012</v>
      </c>
      <c r="G40" s="78">
        <v>9.4663242000000007</v>
      </c>
      <c r="H40" s="78">
        <v>10.0231668</v>
      </c>
      <c r="I40" s="78">
        <v>10.580009400000002</v>
      </c>
      <c r="J40" s="54">
        <v>11.136852000000001</v>
      </c>
      <c r="K40" s="78">
        <v>11.693694600000001</v>
      </c>
      <c r="L40" s="78">
        <v>12.250537200000002</v>
      </c>
      <c r="M40" s="78">
        <v>12.807379800000001</v>
      </c>
      <c r="N40" s="78">
        <v>13.364222400000001</v>
      </c>
      <c r="O40" s="78">
        <v>13.921065000000002</v>
      </c>
      <c r="P40" s="19"/>
      <c r="AT40" s="21" t="s">
        <v>62</v>
      </c>
      <c r="AU40" s="104">
        <v>21344.11</v>
      </c>
      <c r="AV40" s="105">
        <v>8.5399999999999991</v>
      </c>
      <c r="AW40" s="89">
        <v>1.8653362464496395</v>
      </c>
    </row>
    <row r="41" spans="1:49" x14ac:dyDescent="0.3">
      <c r="A41" s="19"/>
      <c r="B41" s="19"/>
      <c r="C41" s="55">
        <v>-0.2</v>
      </c>
      <c r="D41" s="56">
        <v>1453.5</v>
      </c>
      <c r="E41" s="93">
        <v>-0.43119854674193492</v>
      </c>
      <c r="F41" s="93">
        <v>-0.39327844985806382</v>
      </c>
      <c r="G41" s="93">
        <v>-0.35535835297419283</v>
      </c>
      <c r="H41" s="93">
        <v>-0.31743825609032184</v>
      </c>
      <c r="I41" s="93">
        <v>-0.27951815920645084</v>
      </c>
      <c r="J41" s="93">
        <v>-0.24159806232257985</v>
      </c>
      <c r="K41" s="93">
        <v>-0.20367796543870875</v>
      </c>
      <c r="L41" s="93">
        <v>-0.16575786855483776</v>
      </c>
      <c r="M41" s="93">
        <v>-0.12783777167096677</v>
      </c>
      <c r="N41" s="93">
        <v>-8.9917674787095891E-2</v>
      </c>
      <c r="O41" s="93">
        <v>-5.1997577903224679E-2</v>
      </c>
      <c r="P41" s="19"/>
      <c r="AT41" s="21" t="s">
        <v>61</v>
      </c>
      <c r="AU41" s="104">
        <v>6498.01</v>
      </c>
      <c r="AV41" s="105"/>
      <c r="AW41" s="89">
        <v>0.2333876754400615</v>
      </c>
    </row>
    <row r="42" spans="1:49" x14ac:dyDescent="0.3">
      <c r="A42" s="19"/>
      <c r="B42" s="19"/>
      <c r="C42" s="55">
        <v>-0.15</v>
      </c>
      <c r="D42" s="56">
        <v>1816.875</v>
      </c>
      <c r="E42" s="93">
        <v>-0.28899818342741868</v>
      </c>
      <c r="F42" s="93">
        <v>-0.24159806232257974</v>
      </c>
      <c r="G42" s="93">
        <v>-0.19419794121774103</v>
      </c>
      <c r="H42" s="93">
        <v>-0.14679782011290232</v>
      </c>
      <c r="I42" s="93">
        <v>-9.9397699008063389E-2</v>
      </c>
      <c r="J42" s="93">
        <v>-5.1997577903224679E-2</v>
      </c>
      <c r="K42" s="93">
        <v>-4.5974567983859682E-3</v>
      </c>
      <c r="L42" s="93">
        <v>4.2802664306452742E-2</v>
      </c>
      <c r="M42" s="93">
        <v>9.0202785411291453E-2</v>
      </c>
      <c r="N42" s="93">
        <v>0.13760290651613016</v>
      </c>
      <c r="O42" s="93">
        <v>0.1850030276209691</v>
      </c>
      <c r="P42" s="19"/>
    </row>
    <row r="43" spans="1:49" x14ac:dyDescent="0.3">
      <c r="A43" s="19"/>
      <c r="B43" s="19"/>
      <c r="C43" s="55">
        <v>-0.1</v>
      </c>
      <c r="D43" s="56">
        <v>2137.5</v>
      </c>
      <c r="E43" s="93">
        <v>-0.16352727462049255</v>
      </c>
      <c r="F43" s="93">
        <v>-0.10776242626185861</v>
      </c>
      <c r="G43" s="93">
        <v>-5.1997577903224679E-2</v>
      </c>
      <c r="H43" s="93">
        <v>3.767270455409033E-3</v>
      </c>
      <c r="I43" s="93">
        <v>5.9532118814042967E-2</v>
      </c>
      <c r="J43" s="93">
        <v>0.1152969671726769</v>
      </c>
      <c r="K43" s="93">
        <v>0.17106181553131061</v>
      </c>
      <c r="L43" s="93">
        <v>0.22682666388994455</v>
      </c>
      <c r="M43" s="93">
        <v>0.28259151224857826</v>
      </c>
      <c r="N43" s="93">
        <v>0.33835636060721219</v>
      </c>
      <c r="O43" s="93">
        <v>0.3941212089658459</v>
      </c>
      <c r="P43" s="19"/>
      <c r="AU43" s="21">
        <v>23636.25</v>
      </c>
    </row>
    <row r="44" spans="1:49" x14ac:dyDescent="0.3">
      <c r="A44" s="19"/>
      <c r="B44" s="19"/>
      <c r="C44" s="55">
        <v>-0.05</v>
      </c>
      <c r="D44" s="56">
        <v>2375</v>
      </c>
      <c r="E44" s="93">
        <v>-7.0585860689436064E-2</v>
      </c>
      <c r="F44" s="93">
        <v>-8.6249180687317795E-3</v>
      </c>
      <c r="G44" s="93">
        <v>5.3336024551972505E-2</v>
      </c>
      <c r="H44" s="93">
        <v>0.11529696717267668</v>
      </c>
      <c r="I44" s="93">
        <v>0.17725790979338107</v>
      </c>
      <c r="J44" s="93">
        <v>0.23921885241408525</v>
      </c>
      <c r="K44" s="93">
        <v>0.30117979503478942</v>
      </c>
      <c r="L44" s="93">
        <v>0.36314073765549404</v>
      </c>
      <c r="M44" s="93">
        <v>0.42510168027619799</v>
      </c>
      <c r="N44" s="93">
        <v>0.48706262289690216</v>
      </c>
      <c r="O44" s="93">
        <v>0.54902356551760678</v>
      </c>
      <c r="P44" s="19"/>
      <c r="AU44" s="21">
        <v>32496.699999999997</v>
      </c>
    </row>
    <row r="45" spans="1:49" x14ac:dyDescent="0.3">
      <c r="A45" s="19"/>
      <c r="B45" s="19"/>
      <c r="C45" s="51" t="s">
        <v>107</v>
      </c>
      <c r="D45" s="57">
        <v>2500</v>
      </c>
      <c r="E45" s="93">
        <v>-2.1669327041511699E-2</v>
      </c>
      <c r="F45" s="93">
        <v>4.3552717822387566E-2</v>
      </c>
      <c r="G45" s="93">
        <v>0.10877476268628694</v>
      </c>
      <c r="H45" s="93">
        <v>0.17399680755018609</v>
      </c>
      <c r="I45" s="93">
        <v>0.23921885241408525</v>
      </c>
      <c r="J45" s="93">
        <v>0.3044408972779844</v>
      </c>
      <c r="K45" s="93">
        <v>0.36966294214188378</v>
      </c>
      <c r="L45" s="93">
        <v>0.43488498700578293</v>
      </c>
      <c r="M45" s="93">
        <v>0.50010703186968208</v>
      </c>
      <c r="N45" s="93">
        <v>0.56532907673358146</v>
      </c>
      <c r="O45" s="93">
        <v>0.63055112159748083</v>
      </c>
      <c r="P45" s="19"/>
    </row>
    <row r="46" spans="1:49" ht="14.5" customHeight="1" x14ac:dyDescent="0.3">
      <c r="A46" s="19"/>
      <c r="B46" s="19"/>
      <c r="C46" s="55">
        <v>0.05</v>
      </c>
      <c r="D46" s="56">
        <v>2625</v>
      </c>
      <c r="E46" s="93">
        <v>2.7247206606412666E-2</v>
      </c>
      <c r="F46" s="93">
        <v>9.5730353713507021E-2</v>
      </c>
      <c r="G46" s="93">
        <v>0.16421350082060115</v>
      </c>
      <c r="H46" s="93">
        <v>0.23269664792769529</v>
      </c>
      <c r="I46" s="93">
        <v>0.30117979503478964</v>
      </c>
      <c r="J46" s="93">
        <v>0.36966294214188378</v>
      </c>
      <c r="K46" s="93">
        <v>0.43814608924897791</v>
      </c>
      <c r="L46" s="93">
        <v>0.50662923635607204</v>
      </c>
      <c r="M46" s="93">
        <v>0.57511238346316618</v>
      </c>
      <c r="N46" s="93">
        <v>0.64359553057026031</v>
      </c>
      <c r="O46" s="93">
        <v>0.71207867767735489</v>
      </c>
      <c r="P46" s="19"/>
    </row>
    <row r="47" spans="1:49" x14ac:dyDescent="0.3">
      <c r="A47" s="19"/>
      <c r="B47" s="19"/>
      <c r="C47" s="55">
        <v>0.1</v>
      </c>
      <c r="D47" s="56">
        <v>2887.5</v>
      </c>
      <c r="E47" s="93">
        <v>0.12997192726705409</v>
      </c>
      <c r="F47" s="93">
        <v>0.2053033890848579</v>
      </c>
      <c r="G47" s="93">
        <v>0.28063485090266127</v>
      </c>
      <c r="H47" s="93">
        <v>0.35596631272046486</v>
      </c>
      <c r="I47" s="93">
        <v>0.43129777453826845</v>
      </c>
      <c r="J47" s="93">
        <v>0.50662923635607204</v>
      </c>
      <c r="K47" s="93">
        <v>0.58196069817387563</v>
      </c>
      <c r="L47" s="93">
        <v>0.65729215999167945</v>
      </c>
      <c r="M47" s="93">
        <v>0.73262362180948304</v>
      </c>
      <c r="N47" s="93">
        <v>0.80795508362728663</v>
      </c>
      <c r="O47" s="93">
        <v>0.88328654544509022</v>
      </c>
      <c r="P47" s="19"/>
    </row>
    <row r="48" spans="1:49" x14ac:dyDescent="0.3">
      <c r="A48" s="19"/>
      <c r="B48" s="19"/>
      <c r="C48" s="55">
        <v>0.15</v>
      </c>
      <c r="D48" s="56">
        <v>3320.625</v>
      </c>
      <c r="E48" s="93">
        <v>0.299467716357112</v>
      </c>
      <c r="F48" s="93">
        <v>0.3860988974475863</v>
      </c>
      <c r="G48" s="93">
        <v>0.47273007853806037</v>
      </c>
      <c r="H48" s="93">
        <v>0.55936125962853445</v>
      </c>
      <c r="I48" s="93">
        <v>0.64599244071900874</v>
      </c>
      <c r="J48" s="93">
        <v>0.73262362180948304</v>
      </c>
      <c r="K48" s="93">
        <v>0.81925480289995689</v>
      </c>
      <c r="L48" s="93">
        <v>0.90588598399043141</v>
      </c>
      <c r="M48" s="93">
        <v>0.99251716508090526</v>
      </c>
      <c r="N48" s="93">
        <v>1.0791483461713796</v>
      </c>
      <c r="O48" s="93">
        <v>1.1657795272618539</v>
      </c>
      <c r="P48" s="19"/>
    </row>
    <row r="49" spans="1:45" ht="14.5" thickBot="1" x14ac:dyDescent="0.35">
      <c r="A49" s="19"/>
      <c r="B49" s="19"/>
      <c r="C49" s="55">
        <v>0.2</v>
      </c>
      <c r="D49" s="58">
        <v>3984.75</v>
      </c>
      <c r="E49" s="93">
        <v>0.55936125962853445</v>
      </c>
      <c r="F49" s="93">
        <v>0.66331867693710356</v>
      </c>
      <c r="G49" s="93">
        <v>0.76727609424567245</v>
      </c>
      <c r="H49" s="93">
        <v>0.87123351155424134</v>
      </c>
      <c r="I49" s="93">
        <v>0.97519092886281067</v>
      </c>
      <c r="J49" s="93">
        <v>1.0791483461713796</v>
      </c>
      <c r="K49" s="93">
        <v>1.1831057634799484</v>
      </c>
      <c r="L49" s="93">
        <v>1.2870631807885173</v>
      </c>
      <c r="M49" s="93">
        <v>1.3910205980970862</v>
      </c>
      <c r="N49" s="93">
        <v>1.4949780154056556</v>
      </c>
      <c r="O49" s="93">
        <v>1.5989354327142244</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2500</v>
      </c>
    </row>
    <row r="66" spans="44:55" x14ac:dyDescent="0.3">
      <c r="AS66" s="21" t="s">
        <v>70</v>
      </c>
      <c r="AT66" s="21" t="s">
        <v>69</v>
      </c>
      <c r="AU66" s="21" t="s">
        <v>68</v>
      </c>
      <c r="AV66" s="21" t="s">
        <v>67</v>
      </c>
      <c r="AX66" s="21" t="s">
        <v>66</v>
      </c>
      <c r="AZ66" s="101">
        <v>4577</v>
      </c>
      <c r="BA66" s="21" t="s">
        <v>65</v>
      </c>
    </row>
    <row r="67" spans="44:55" x14ac:dyDescent="0.3">
      <c r="AS67" s="21" t="s">
        <v>11</v>
      </c>
      <c r="AT67" s="104">
        <v>12375</v>
      </c>
      <c r="AU67" s="105">
        <v>4.95</v>
      </c>
      <c r="AV67" s="89">
        <v>1</v>
      </c>
      <c r="AX67" s="21" t="s">
        <v>64</v>
      </c>
      <c r="AZ67" s="73">
        <v>2311.6161616161617</v>
      </c>
      <c r="BA67" s="21" t="s">
        <v>63</v>
      </c>
    </row>
    <row r="68" spans="44:55" x14ac:dyDescent="0.3">
      <c r="AS68" s="21" t="s">
        <v>62</v>
      </c>
      <c r="AT68" s="104">
        <v>11442.5</v>
      </c>
      <c r="AU68" s="105">
        <v>4.58</v>
      </c>
      <c r="AV68" s="89">
        <v>0.92464646464646461</v>
      </c>
    </row>
    <row r="69" spans="44:55" x14ac:dyDescent="0.3">
      <c r="AS69" s="21" t="s">
        <v>61</v>
      </c>
      <c r="AT69" s="104">
        <v>932.5</v>
      </c>
      <c r="AU69" s="105"/>
      <c r="AV69" s="89">
        <v>7.5353535353535353E-2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4.95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3.7125000000000004</v>
      </c>
      <c r="AU86" s="91">
        <v>3.96</v>
      </c>
      <c r="AV86" s="91">
        <v>4.2075000000000005</v>
      </c>
      <c r="AW86" s="91">
        <v>4.4550000000000001</v>
      </c>
      <c r="AX86" s="91">
        <v>4.7025000000000006</v>
      </c>
      <c r="AY86" s="108">
        <v>4.95</v>
      </c>
      <c r="AZ86" s="91">
        <v>5.1974999999999998</v>
      </c>
      <c r="BA86" s="91">
        <v>5.4450000000000003</v>
      </c>
      <c r="BB86" s="91">
        <v>5.6924999999999999</v>
      </c>
      <c r="BC86" s="91">
        <v>5.94</v>
      </c>
      <c r="BD86" s="91">
        <v>6.1875</v>
      </c>
    </row>
    <row r="87" spans="44:56" x14ac:dyDescent="0.3">
      <c r="AR87" s="21">
        <v>-0.2</v>
      </c>
      <c r="AS87" s="91">
        <v>1453.5</v>
      </c>
      <c r="AT87" s="92"/>
      <c r="AU87" s="92"/>
      <c r="AV87" s="92"/>
      <c r="AW87" s="92"/>
      <c r="AX87" s="92"/>
      <c r="AY87" s="92"/>
      <c r="AZ87" s="92"/>
      <c r="BA87" s="92"/>
      <c r="BB87" s="92"/>
      <c r="BC87" s="92"/>
      <c r="BD87" s="92"/>
    </row>
    <row r="88" spans="44:56" x14ac:dyDescent="0.3">
      <c r="AR88" s="21">
        <v>-0.15</v>
      </c>
      <c r="AS88" s="91">
        <v>1816.875</v>
      </c>
      <c r="AT88" s="92"/>
      <c r="AU88" s="92"/>
      <c r="AV88" s="92"/>
      <c r="AW88" s="92"/>
      <c r="AX88" s="92"/>
      <c r="AY88" s="92"/>
      <c r="AZ88" s="92"/>
      <c r="BA88" s="92"/>
      <c r="BB88" s="92"/>
      <c r="BC88" s="92"/>
      <c r="BD88" s="92"/>
    </row>
    <row r="89" spans="44:56" x14ac:dyDescent="0.3">
      <c r="AR89" s="21">
        <v>-0.1</v>
      </c>
      <c r="AS89" s="91">
        <v>2137.5</v>
      </c>
      <c r="AT89" s="92"/>
      <c r="AU89" s="92"/>
      <c r="AV89" s="92"/>
      <c r="AW89" s="92"/>
      <c r="AX89" s="92"/>
      <c r="AY89" s="92"/>
      <c r="AZ89" s="92"/>
      <c r="BA89" s="92"/>
      <c r="BB89" s="92"/>
      <c r="BC89" s="92"/>
      <c r="BD89" s="92"/>
    </row>
    <row r="90" spans="44:56" x14ac:dyDescent="0.3">
      <c r="AR90" s="21">
        <v>-0.05</v>
      </c>
      <c r="AS90" s="91">
        <v>2375</v>
      </c>
      <c r="AT90" s="92"/>
      <c r="AU90" s="92"/>
      <c r="AV90" s="92"/>
      <c r="AW90" s="92"/>
      <c r="AX90" s="92"/>
      <c r="AY90" s="92"/>
      <c r="AZ90" s="92"/>
      <c r="BA90" s="92"/>
      <c r="BB90" s="92"/>
      <c r="BC90" s="92"/>
      <c r="BD90" s="92"/>
    </row>
    <row r="91" spans="44:56" x14ac:dyDescent="0.3">
      <c r="AR91" s="63" t="s">
        <v>71</v>
      </c>
      <c r="AS91" s="91">
        <v>2500</v>
      </c>
      <c r="AT91" s="92"/>
      <c r="AU91" s="92"/>
      <c r="AV91" s="92"/>
      <c r="AW91" s="92"/>
      <c r="AX91" s="92"/>
      <c r="AY91" s="92"/>
      <c r="AZ91" s="92"/>
      <c r="BA91" s="92"/>
      <c r="BB91" s="92"/>
      <c r="BC91" s="92"/>
      <c r="BD91" s="92"/>
    </row>
    <row r="92" spans="44:56" x14ac:dyDescent="0.3">
      <c r="AR92" s="21">
        <v>0.05</v>
      </c>
      <c r="AS92" s="91">
        <v>2625</v>
      </c>
      <c r="AT92" s="92"/>
      <c r="AU92" s="92"/>
      <c r="AV92" s="92"/>
      <c r="AW92" s="92"/>
      <c r="AX92" s="92"/>
      <c r="AY92" s="92"/>
      <c r="AZ92" s="92"/>
      <c r="BA92" s="92"/>
      <c r="BB92" s="92"/>
      <c r="BC92" s="92"/>
      <c r="BD92" s="92"/>
    </row>
    <row r="93" spans="44:56" x14ac:dyDescent="0.3">
      <c r="AR93" s="21">
        <v>0.1</v>
      </c>
      <c r="AS93" s="91">
        <v>2887.5</v>
      </c>
      <c r="AT93" s="92"/>
      <c r="AU93" s="92"/>
      <c r="AV93" s="92"/>
      <c r="AW93" s="92"/>
      <c r="AX93" s="92"/>
      <c r="AY93" s="92"/>
      <c r="AZ93" s="92"/>
      <c r="BA93" s="92"/>
      <c r="BB93" s="92"/>
      <c r="BC93" s="92"/>
      <c r="BD93" s="92"/>
    </row>
    <row r="94" spans="44:56" x14ac:dyDescent="0.3">
      <c r="AR94" s="21">
        <v>0.15</v>
      </c>
      <c r="AS94" s="91">
        <v>3320.625</v>
      </c>
      <c r="AT94" s="92"/>
      <c r="AU94" s="92"/>
      <c r="AV94" s="92"/>
      <c r="AW94" s="92"/>
      <c r="AX94" s="92"/>
      <c r="AY94" s="92"/>
      <c r="AZ94" s="92"/>
      <c r="BA94" s="92"/>
      <c r="BB94" s="92"/>
      <c r="BC94" s="92"/>
      <c r="BD94" s="92"/>
    </row>
    <row r="95" spans="44:56" x14ac:dyDescent="0.3">
      <c r="AR95" s="21">
        <v>0.2</v>
      </c>
      <c r="AS95" s="91">
        <v>3984.75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2025-05-07T18:47:11Z</dcterms:modified>
</cp:coreProperties>
</file>