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73F73B7-1900-43EA-B226-E5CC801DE2C4}"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<sst xmlns="http://schemas.openxmlformats.org/spreadsheetml/2006/main" count="350" uniqueCount="161">
  <si>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</si>
  <si>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</si>
  <si>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</si>
  <si>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</si>
  <si>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</si>
  <si>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</si>
  <si>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</si>
  <si>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</si>
  <si>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</si>
  <si>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</si>
  <si>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</si>
  <si>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</si>
  <si>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</si>
  <si>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</si>
  <si>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</si>
  <si>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</si>
  <si>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</si>
  <si>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</si>
  <si>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</si>
  <si>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</si>
  <si>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</si>
  <si>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</si>
  <si>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</si>
  <si>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</si>
  <si>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</si>
  <si>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</si>
  <si>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</si>
  <si>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</si>
  <si>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</si>
  <si>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</si>
  <si>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</si>
  <si>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</si>
  <si>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</si>
  <si>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</si>
  <si>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</si>
  <si>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</si>
  <si>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</si>
  <si>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</si>
  <si>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</si>
  <si>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</si>
  <si>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</si>
  <si>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</si>
  <si>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</si>
  <si>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</si>
  <si>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</si>
  <si>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</si>
  <si>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</si>
  <si>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</si>
  <si>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</si>
  <si>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</si>
  <si>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</si>
  <si>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</si>
  <si>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</si>
  <si>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</si>
  <si>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</si>
  <si>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</si>
  <si>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</si>
  <si>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</si>
  <si>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</si>
  <si>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</si>
  <si>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</si>
  <si>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</si>
  <si>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</si>
  <si>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</si>
  <si>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</si>
  <si>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</si>
  <si>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</si>
  <si>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</si>
  <si>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</si>
  <si>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</si>
  <si>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</si>
  <si>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</si>
  <si>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</si>
  <si>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</si>
  <si>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</si>
  <si>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</si>
  <si>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</si>
  <si>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</si>
  <si>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</si>
  <si>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</si>
  <si>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</si>
  <si>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</si>
  <si>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</si>
  <si>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</si>
  <si>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</si>
  <si>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</si>
  <si>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</si>
  <si>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</si>
  <si>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</si>
  <si>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</si>
  <si>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</si>
  <si>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</si>
  <si>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</si>
  <si>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</si>
  <si>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</si>
  <si>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</si>
  <si>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</si>
  <si>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</si>
  <si>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</si>
  <si>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</si>
  <si>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</si>
  <si>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</si>
  <si>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</si>
  <si>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</si>
  <si>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</si>
  <si>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</si>
  <si>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</si>
  <si>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</si>
  <si>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</si>
  <si>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</si>
  <si>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</si>
  <si>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</si>
  <si>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</si>
  <si>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</si>
  <si>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</si>
  <si>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</si>
  <si>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</si>
  <si>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</si>
  <si>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</si>
  <si>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</si>
  <si>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</si>
  <si>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</si>
  <si>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</si>
  <si>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</si>
  <si>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LIMON CASTILLA HUILA VILLAVIEJA</t>
  </si>
  <si>
    <t>Huila</t>
  </si>
  <si>
    <t>Material de propagacion: Colino/Plántula // Distancia de siembra: 7 x 7 // Densidad de siembra - Plantas/Ha.: 204 // Duracion del ciclo: 10 años // Productividad/Ha/Ciclo: 96.300 kg // Inicio de Produccion desde la siembra: año 2  // Duracion de la etapa productiva: 9 años // Productividad promedio en etapa productiva  // Cultivo asociado: NA // Productividad promedio etapa productiva: 10.700 kg // % Rendimiento 1ra. Calidad: 70 // % Rendimiento 2da. Calidad: 30 // Precio de venta ponderado por calidad: $909 // Valor Jornal: $80.132 // Otros: NA</t>
  </si>
  <si>
    <t>2025 Q1</t>
  </si>
  <si>
    <t>2018 Q3</t>
  </si>
  <si>
    <t>El presente documento corresponde a una actualización del documento PDF de la AgroGuía correspondiente a Limon Castilla Huila Villavieja publicada en la página web, y consta de las siguientes partes:</t>
  </si>
  <si>
    <t>- Flujo anualizado de los ingresos (precio y rendimiento) y los costos de producción para una hectárea de
Limon Castilla Huila Villavieja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</si>
  <si>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Limon Castilla Huila Villavieja.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</si>
  <si>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</si>
  <si>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</si>
  <si>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</si>
  <si>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</si>
  <si>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Limon Castilla Huila Villavieja.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</si>
  <si>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</si>
  <si>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</si>
  <si>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Limon Castilla Huila Villavieja, en lo que respecta a la mano de obra incluye actividades como la preparación del terreno, la siembra, el trazado y el ahoyado, entre otras, y ascienden a un total de $1,6 millones de pesos (equivalente a 20 jornales). En cuanto a los insumos, se incluyen los gastos relacionados con el material vegetal y las enmiendas, que en conjunto ascienden a  $5,0 millones.</t>
  </si>
  <si>
    <t>*** Los costos de sostenimiento del año 1 comprenden tanto los gastos relacionados con la mano de obra como aquellos asociados con los insumos necesarios desde el momento de la siembra de las plantas hasta finalizar el año 1. Para el caso de Limon Castilla Huila Villavieja, en lo que respecta a la mano de obra incluye actividades como la fertilización, riego, control de malezas, plagas y enfermedades, entre otras, y ascienden a un total de $4,5 millones de pesos (equivalente a 56 jornales). En cuanto a los insumos, se incluyen los fertilizantes, plaguicidas, transportes, entre otras, que en conjunto ascienden a  $2,0 millones.</t>
  </si>
  <si>
    <t>Nota 1: en caso de utilizar esta información para el desarrollo de otras publicaciones, por favor citar FINAGRO, "Agro Guía - Marcos de Referencia Agroeconómicos"</t>
  </si>
  <si>
    <t>Los costos totales del ciclo para esta actualización (2025 Q1) equivalen a $135,7 millones, en comparación con los costos del marco original que ascienden a $60,9 millones, (mes de publicación del marco: agosto - 2018).
La rentabilidad actualizada (2025 Q1) bajó frente a la rentabilidad de la primera AgroGuía, pasando del 15,9% al -35,5%. Mientras que el crecimiento de los costos fue del 222,8%, el crecimiento de los ingresos fue del 120,9%.</t>
  </si>
  <si>
    <t>En cuanto a los costos de mano de obra de la AgroGuía actualizada, se destaca la participación de cosecha y beneficio seguido de control arvenses, que representan el 44% y el 19% del costo total, respectivamente. En cuanto a los costos de insumos, se destaca la participación de transporte seguido de riego, que representan el 35% y el 14% del costo total, respectivamente.</t>
  </si>
  <si>
    <t>bajó</t>
  </si>
  <si>
    <t>A continuación, se presenta la desagregación de los costos de mano de obra e insumos según las diferentes actividades vinculadas a la producción de LIMON CASTILLA HUILA VILLAVIEJA</t>
  </si>
  <si>
    <t>En cuanto a los costos de mano de obra, se destaca la participación de cosecha y beneficio segido por control arvenses que representan el 44% y el 19% del costo total, respectivamente. En cuanto a los costos de insumos, se destaca la participación de transporte segido por control fitosanitario que representan el 28% y el 24% del costo total, respectivamente.</t>
  </si>
  <si>
    <t>En cuanto a los costos de mano de obra, se destaca la participación de cosecha y beneficio segido por control arvenses que representan el 44% y el 19% del costo total, respectivamente. En cuanto a los costos de insumos, se destaca la participación de transporte segido por riego que representan el 35% y el 14% del costo total, respectivamente.</t>
  </si>
  <si>
    <t>En cuanto a los costos de mano de obra, se destaca la participación de cosecha y beneficio segido por control arvenses que representan el 44% y el 19% del costo total, respectivamente.</t>
  </si>
  <si>
    <t>En cuanto a los costos de insumos, se destaca la participación de transporte segido por riego que representan el 35% y el 14% del costo total, respectivamente.</t>
  </si>
  <si>
    <t>En cuanto a los costos de insumos, se destaca la participación de transporte segido por control fitosanitario que representan el 28% y el 24% del costo total, respectivamente.</t>
  </si>
  <si>
    <t>En cuanto a los costos de mano de obra, se destaca la participación de cosecha y beneficio segido por control arvenses que representan el 44% y el 19% del costo total, respectivamente.En cuanto a los costos de insumos, se destaca la participación de transporte segido por control fitosanitario que representan el 28% y el 24% del costo total, respectivamente.</t>
  </si>
  <si>
    <t>De acuerdo con el comportamiento histórico del sistema productivo, se efectuó un análisis de sensibilidad del margen de utilidad obtenido en la producción de LIMON CASTILLA HUILA VILLAVIEJA, frente a diferentes escenarios de variación de precios de venta en finca y rendimientos probables (kg/ha).</t>
  </si>
  <si>
    <t>Con un precio ponderado de COP $ 909/kg y con un rendimiento por hectárea de 96.300 kg por ciclo; el margen de utilidad obtenido en la producción de limón es del -55%.</t>
  </si>
  <si>
    <t>El precio mínimo ponderado para cubrir los costos de producción, con un rendimiento de 96.300 kg para todo el ciclo de producción, es COP $ 1.409/kg.</t>
  </si>
  <si>
    <t>El rendimiento mínimo por ha/ciclo para cubrir los costos de producción, con un precio ponderado de COP $ 909, es de 149.306 kg/ha para todo el ciclo.</t>
  </si>
  <si>
    <t>El siguiente cuadro presenta diferentes escenarios de rentabilidad para el sistema productivo de LIMON CASTILLA HUILA VILLAVIEJA, con respecto a diferentes niveles de productividad (kg./ha.) y precios ($/kg.).</t>
  </si>
  <si>
    <t>De acuerdo con el comportamiento histórico del sistema productivo, se efectuó un análisis de sensibilidad del margen de utilidad obtenido en la producción de LIMON CASTILLA HUILA VILLAVIEJA, frente a diferentes escenarios de variación de precios de venta en finca y rendimientos probables (t/ha)</t>
  </si>
  <si>
    <t>Con un precio ponderado de COP $$ 752/kg y con un rendimiento por hectárea de 96.300 kg por ciclo; el margen de utilidad obtenido en la producción de limón es del 16%.</t>
  </si>
  <si>
    <t>El precio mínimo ponderado para cubrir los costos de producción, con un rendimiento de 96.300 kg para todo el ciclo de producción, es COP $ 633/kg.</t>
  </si>
  <si>
    <t>El rendimiento mínimo por ha/ciclo para cubrir los costos de producción, con un precio ponderado de COP $ 752, es de 81.015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</si>
</sst>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60923031.371123001</c:v>
                </c:pt>
                <c:pt idx="1">
                  <c:v>135734318.57525951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41054064.171122998</c:v>
                </c:pt>
                <c:pt idx="1">
                  <c:v>93992693.43315506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19868967.199999999</c:v>
                </c:pt>
                <c:pt idx="1">
                  <c:v>41741625.142104462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1615050</c:v>
                </c:pt>
                <c:pt idx="1">
                  <c:v>5652150</c:v>
                </c:pt>
                <c:pt idx="2">
                  <c:v>3999013.9108280204</c:v>
                </c:pt>
                <c:pt idx="3">
                  <c:v>4450060</c:v>
                </c:pt>
                <c:pt idx="4">
                  <c:v>4970942.4840764366</c:v>
                </c:pt>
                <c:pt idx="5">
                  <c:v>536908.54719999991</c:v>
                </c:pt>
                <c:pt idx="6">
                  <c:v>0</c:v>
                </c:pt>
                <c:pt idx="7">
                  <c:v>5913565</c:v>
                </c:pt>
                <c:pt idx="8">
                  <c:v>14603935.199999999</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17629040</c:v>
                </c:pt>
                <c:pt idx="1">
                  <c:v>10897952</c:v>
                </c:pt>
                <c:pt idx="2">
                  <c:v>41265837.433155067</c:v>
                </c:pt>
                <c:pt idx="3">
                  <c:v>6250296</c:v>
                </c:pt>
                <c:pt idx="4">
                  <c:v>1602640</c:v>
                </c:pt>
                <c:pt idx="5">
                  <c:v>0</c:v>
                </c:pt>
                <c:pt idx="6">
                  <c:v>4327128</c:v>
                </c:pt>
                <c:pt idx="7">
                  <c:v>12019800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0.6738677187783908</c:v>
                </c:pt>
                <c:pt idx="1">
                  <c:v>0.69247552439024251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0.32613228122160909</c:v>
                </c:pt>
                <c:pt idx="1">
                  <c:v>0.3075244756097576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7700000</c:v>
                </c:pt>
                <c:pt idx="1">
                  <c:v>4760000</c:v>
                </c:pt>
                <c:pt idx="2">
                  <c:v>18024064.171122994</c:v>
                </c:pt>
                <c:pt idx="3">
                  <c:v>2730000</c:v>
                </c:pt>
                <c:pt idx="4">
                  <c:v>700000</c:v>
                </c:pt>
                <c:pt idx="5">
                  <c:v>0</c:v>
                </c:pt>
                <c:pt idx="6">
                  <c:v>1890000</c:v>
                </c:pt>
                <c:pt idx="7">
                  <c:v>5250000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850000</c:v>
                </c:pt>
                <c:pt idx="1">
                  <c:v>4830000</c:v>
                </c:pt>
                <c:pt idx="2">
                  <c:v>1540800</c:v>
                </c:pt>
                <c:pt idx="3">
                  <c:v>2610000</c:v>
                </c:pt>
                <c:pt idx="4">
                  <c:v>1926000</c:v>
                </c:pt>
                <c:pt idx="5">
                  <c:v>206867.20000000001</c:v>
                </c:pt>
                <c:pt idx="6">
                  <c:v>0</c:v>
                </c:pt>
                <c:pt idx="7">
                  <c:v>2278500</c:v>
                </c:pt>
                <c:pt idx="8">
                  <c:v>5626800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17629040</c:v>
                </c:pt>
                <c:pt idx="1">
                  <c:v>10897952</c:v>
                </c:pt>
                <c:pt idx="2">
                  <c:v>41265837.433155067</c:v>
                </c:pt>
                <c:pt idx="3">
                  <c:v>6250296</c:v>
                </c:pt>
                <c:pt idx="4">
                  <c:v>1602640</c:v>
                </c:pt>
                <c:pt idx="5">
                  <c:v>0</c:v>
                </c:pt>
                <c:pt idx="6">
                  <c:v>4327128</c:v>
                </c:pt>
                <c:pt idx="7">
                  <c:v>12019800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1615050</c:v>
                </c:pt>
                <c:pt idx="1">
                  <c:v>5652150</c:v>
                </c:pt>
                <c:pt idx="2">
                  <c:v>3999013.9108280204</c:v>
                </c:pt>
                <c:pt idx="3">
                  <c:v>4450060</c:v>
                </c:pt>
                <c:pt idx="4">
                  <c:v>4970942.4840764366</c:v>
                </c:pt>
                <c:pt idx="5">
                  <c:v>536908.54719999991</c:v>
                </c:pt>
                <c:pt idx="6">
                  <c:v>0</c:v>
                </c:pt>
                <c:pt idx="7">
                  <c:v>5913565</c:v>
                </c:pt>
                <c:pt idx="8">
                  <c:v>14603935.199999999</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60923031.371123001</c:v>
                </c:pt>
                <c:pt idx="1">
                  <c:v>135734318.57525951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41054064.171122998</c:v>
                </c:pt>
                <c:pt idx="1">
                  <c:v>93992693.43315506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19868967.199999999</c:v>
                </c:pt>
                <c:pt idx="1">
                  <c:v>41741625.142104462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0.6738677187783908</c:v>
                </c:pt>
                <c:pt idx="1">
                  <c:v>0.69247552439024251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0.32613228122160909</c:v>
                </c:pt>
                <c:pt idx="1">
                  <c:v>0.3075244756097576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1602.64</v>
      </c>
      <c r="C7" s="22">
        <v>4487.3900000000003</v>
      </c>
      <c r="D7" s="22">
        <v>5842.35</v>
      </c>
      <c r="E7" s="22">
        <v>7805.37</v>
      </c>
      <c r="F7" s="22">
        <v>9579.42</v>
      </c>
      <c r="G7" s="22">
        <v>10779.25</v>
      </c>
      <c r="H7" s="22">
        <v>10779.25</v>
      </c>
      <c r="I7" s="22">
        <v>10779.25</v>
      </c>
      <c r="J7" s="22">
        <v>10779.25</v>
      </c>
      <c r="K7" s="22">
        <v>10779.25</v>
      </c>
      <c r="L7" s="22">
        <v>10779.25</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93992.69</v>
      </c>
      <c r="AH7" s="23">
        <v>0.6924755243902424</v>
      </c>
    </row>
    <row r="8" spans="1:34" x14ac:dyDescent="0.3">
      <c r="A8" s="5" t="s">
        <v>122</v>
      </c>
      <c r="B8" s="22">
        <v>4970.9399999999996</v>
      </c>
      <c r="C8" s="22">
        <v>2038.59</v>
      </c>
      <c r="D8" s="22">
        <v>2242.0100000000002</v>
      </c>
      <c r="E8" s="22">
        <v>2981.2</v>
      </c>
      <c r="F8" s="22">
        <v>3762.58</v>
      </c>
      <c r="G8" s="22">
        <v>4291.05</v>
      </c>
      <c r="H8" s="22">
        <v>4291.05</v>
      </c>
      <c r="I8" s="22">
        <v>4291.05</v>
      </c>
      <c r="J8" s="22">
        <v>4291.05</v>
      </c>
      <c r="K8" s="22">
        <v>4291.05</v>
      </c>
      <c r="L8" s="22">
        <v>4291.05</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41741.629999999997</v>
      </c>
      <c r="AH8" s="23">
        <v>0.30752447560975754</v>
      </c>
    </row>
    <row r="9" spans="1:34" x14ac:dyDescent="0.3">
      <c r="A9" s="9" t="s">
        <v>121</v>
      </c>
      <c r="B9" s="22">
        <v>6573.58</v>
      </c>
      <c r="C9" s="22">
        <v>6525.98</v>
      </c>
      <c r="D9" s="22">
        <v>8084.37</v>
      </c>
      <c r="E9" s="22">
        <v>10786.57</v>
      </c>
      <c r="F9" s="22">
        <v>13342</v>
      </c>
      <c r="G9" s="22">
        <v>15070.3</v>
      </c>
      <c r="H9" s="22">
        <v>15070.3</v>
      </c>
      <c r="I9" s="22">
        <v>15070.3</v>
      </c>
      <c r="J9" s="22">
        <v>15070.3</v>
      </c>
      <c r="K9" s="22">
        <v>15070.3</v>
      </c>
      <c r="L9" s="22">
        <v>15070.3</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135734.32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1428</v>
      </c>
      <c r="E11" s="24">
        <v>4242</v>
      </c>
      <c r="F11" s="24">
        <v>7140</v>
      </c>
      <c r="G11" s="24">
        <v>9100</v>
      </c>
      <c r="H11" s="24">
        <v>9100</v>
      </c>
      <c r="I11" s="24">
        <v>9100</v>
      </c>
      <c r="J11" s="24">
        <v>9100</v>
      </c>
      <c r="K11" s="24">
        <v>9100</v>
      </c>
      <c r="L11" s="24">
        <v>9100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67410</v>
      </c>
      <c r="AH11" s="28"/>
    </row>
    <row r="12" spans="1:34" x14ac:dyDescent="0.3">
      <c r="A12" s="5" t="s">
        <v>20</v>
      </c>
      <c r="B12" s="24"/>
      <c r="C12" s="24">
        <v>0</v>
      </c>
      <c r="D12" s="24">
        <v>612</v>
      </c>
      <c r="E12" s="24">
        <v>1818</v>
      </c>
      <c r="F12" s="24">
        <v>3060</v>
      </c>
      <c r="G12" s="24">
        <v>3900</v>
      </c>
      <c r="H12" s="24">
        <v>3900</v>
      </c>
      <c r="I12" s="24">
        <v>3900</v>
      </c>
      <c r="J12" s="24">
        <v>3900</v>
      </c>
      <c r="K12" s="24">
        <v>3900</v>
      </c>
      <c r="L12" s="24">
        <v>3900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28890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0.96699999999999997</v>
      </c>
      <c r="E15" s="25">
        <v>0.96699999999999997</v>
      </c>
      <c r="F15" s="25">
        <v>0.96699999999999997</v>
      </c>
      <c r="G15" s="25">
        <v>0.96699999999999997</v>
      </c>
      <c r="H15" s="25">
        <v>0.96699999999999997</v>
      </c>
      <c r="I15" s="25">
        <v>0.96699999999999997</v>
      </c>
      <c r="J15" s="25">
        <v>0.96699999999999997</v>
      </c>
      <c r="K15" s="25">
        <v>0.96699999999999997</v>
      </c>
      <c r="L15" s="25">
        <v>0.96699999999999997</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0.96699999999999997</v>
      </c>
      <c r="AH15" s="28"/>
    </row>
    <row r="16" spans="1:34" x14ac:dyDescent="0.3">
      <c r="A16" s="5" t="s">
        <v>16</v>
      </c>
      <c r="B16" s="25"/>
      <c r="C16" s="25">
        <v>0</v>
      </c>
      <c r="D16" s="25">
        <v>0.77400000000000002</v>
      </c>
      <c r="E16" s="25">
        <v>0.77400000000000002</v>
      </c>
      <c r="F16" s="25">
        <v>0.77400000000000002</v>
      </c>
      <c r="G16" s="25">
        <v>0.77400000000000002</v>
      </c>
      <c r="H16" s="25">
        <v>0.77400000000000002</v>
      </c>
      <c r="I16" s="25">
        <v>0.77400000000000002</v>
      </c>
      <c r="J16" s="25">
        <v>0.77400000000000002</v>
      </c>
      <c r="K16" s="25">
        <v>0.77400000000000002</v>
      </c>
      <c r="L16" s="25">
        <v>0.77400000000000002</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0.77400000000000002</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1854.56</v>
      </c>
      <c r="E19" s="22">
        <v>5509.15</v>
      </c>
      <c r="F19" s="22">
        <v>9272.82</v>
      </c>
      <c r="G19" s="22">
        <v>11818.3</v>
      </c>
      <c r="H19" s="22">
        <v>11818.3</v>
      </c>
      <c r="I19" s="22">
        <v>11818.3</v>
      </c>
      <c r="J19" s="22">
        <v>11818.3</v>
      </c>
      <c r="K19" s="22">
        <v>11818.3</v>
      </c>
      <c r="L19" s="22">
        <v>11818.3</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87546.33</v>
      </c>
      <c r="AH19" s="28"/>
    </row>
    <row r="20" spans="1:34" x14ac:dyDescent="0.3">
      <c r="A20" s="3" t="s">
        <v>12</v>
      </c>
      <c r="B20" s="26">
        <v>-6573.58</v>
      </c>
      <c r="C20" s="26">
        <v>-6525.98</v>
      </c>
      <c r="D20" s="26">
        <v>-6229.8</v>
      </c>
      <c r="E20" s="26">
        <v>-5277.42</v>
      </c>
      <c r="F20" s="26">
        <v>-4069.18</v>
      </c>
      <c r="G20" s="26">
        <v>-3252</v>
      </c>
      <c r="H20" s="26">
        <v>-3252</v>
      </c>
      <c r="I20" s="26">
        <v>-3252</v>
      </c>
      <c r="J20" s="26">
        <v>-3252</v>
      </c>
      <c r="K20" s="26">
        <v>-3252</v>
      </c>
      <c r="L20" s="26">
        <v>-3252</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-48187.99</v>
      </c>
      <c r="AH20" s="31"/>
    </row>
    <row r="21" spans="1:34" x14ac:dyDescent="0.3">
      <c r="J21" s="19"/>
      <c r="AG21" s="88">
        <v>-0.35501698524784742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2660</v>
      </c>
      <c r="D121" s="70">
        <v>2551.8200000000002</v>
      </c>
      <c r="E121" s="70">
        <v>3409.22</v>
      </c>
      <c r="F121" s="70">
        <v>4184.09</v>
      </c>
      <c r="G121" s="70">
        <v>4708.16</v>
      </c>
      <c r="H121" s="98">
        <v>4708.16</v>
      </c>
      <c r="I121" s="70">
        <v>4708.16</v>
      </c>
      <c r="J121" s="70">
        <v>4708.16</v>
      </c>
      <c r="K121" s="70">
        <v>4708.16</v>
      </c>
      <c r="L121" s="70">
        <v>4708.16</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41054.06</v>
      </c>
      <c r="AH121" s="71">
        <v>0.6738677187783908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3089</v>
      </c>
      <c r="D122" s="70">
        <v>1241.3800000000001</v>
      </c>
      <c r="E122" s="70">
        <v>1526.18</v>
      </c>
      <c r="F122" s="70">
        <v>1827.24</v>
      </c>
      <c r="G122" s="70">
        <v>2030.86</v>
      </c>
      <c r="H122" s="98">
        <v>2030.86</v>
      </c>
      <c r="I122" s="70">
        <v>2030.86</v>
      </c>
      <c r="J122" s="70">
        <v>2030.86</v>
      </c>
      <c r="K122" s="70">
        <v>2030.86</v>
      </c>
      <c r="L122" s="70">
        <v>2030.86</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19868.97</v>
      </c>
      <c r="AH122" s="71">
        <v>0.3261322812216092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5749</v>
      </c>
      <c r="D123" s="70">
        <v>3793.2</v>
      </c>
      <c r="E123" s="70">
        <v>4935.41</v>
      </c>
      <c r="F123" s="70">
        <v>6011.33</v>
      </c>
      <c r="G123" s="70">
        <v>6739.02</v>
      </c>
      <c r="H123" s="98">
        <v>6739.02</v>
      </c>
      <c r="I123" s="70">
        <v>6739.02</v>
      </c>
      <c r="J123" s="70">
        <v>6739.02</v>
      </c>
      <c r="K123" s="70">
        <v>6739.02</v>
      </c>
      <c r="L123" s="70">
        <v>6739.02</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60923.03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1428</v>
      </c>
      <c r="E125" s="73">
        <v>4242</v>
      </c>
      <c r="F125" s="73">
        <v>7140</v>
      </c>
      <c r="G125" s="73">
        <v>9100</v>
      </c>
      <c r="H125" s="99">
        <v>9100</v>
      </c>
      <c r="I125" s="73">
        <v>9100</v>
      </c>
      <c r="J125" s="73">
        <v>9100</v>
      </c>
      <c r="K125" s="73">
        <v>9100</v>
      </c>
      <c r="L125" s="73">
        <v>9100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67410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612</v>
      </c>
      <c r="E126" s="73">
        <v>1818</v>
      </c>
      <c r="F126" s="73">
        <v>3060</v>
      </c>
      <c r="G126" s="73">
        <v>3900</v>
      </c>
      <c r="H126" s="73">
        <v>3900</v>
      </c>
      <c r="I126" s="73">
        <v>3900</v>
      </c>
      <c r="J126" s="73">
        <v>3900</v>
      </c>
      <c r="K126" s="73">
        <v>3900</v>
      </c>
      <c r="L126" s="73">
        <v>3900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28890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0.8</v>
      </c>
      <c r="D129" s="74">
        <v>0.8</v>
      </c>
      <c r="E129" s="74">
        <v>0.8</v>
      </c>
      <c r="F129" s="74">
        <v>0.8</v>
      </c>
      <c r="G129" s="74">
        <v>0.8</v>
      </c>
      <c r="H129" s="100">
        <v>0.8</v>
      </c>
      <c r="I129" s="74">
        <v>0.8</v>
      </c>
      <c r="J129" s="74">
        <v>0.8</v>
      </c>
      <c r="K129" s="74">
        <v>0.8</v>
      </c>
      <c r="L129" s="74">
        <v>0.8</v>
      </c>
      <c r="M129" s="74">
        <v>0.8</v>
      </c>
      <c r="N129" s="74">
        <v>0.8</v>
      </c>
      <c r="O129" s="74">
        <v>0.8</v>
      </c>
      <c r="P129" s="74">
        <v>0.8</v>
      </c>
      <c r="Q129" s="74">
        <v>0.8</v>
      </c>
      <c r="R129" s="74">
        <v>0.8</v>
      </c>
      <c r="S129" s="74">
        <v>0.8</v>
      </c>
      <c r="T129" s="74">
        <v>0.8</v>
      </c>
      <c r="U129" s="74">
        <v>0.8</v>
      </c>
      <c r="V129" s="74">
        <v>0.8</v>
      </c>
      <c r="W129" s="74">
        <v>0.8</v>
      </c>
      <c r="X129" s="74">
        <v>0.8</v>
      </c>
      <c r="Y129" s="74">
        <v>0.8</v>
      </c>
      <c r="Z129" s="74">
        <v>0.8</v>
      </c>
      <c r="AA129" s="74">
        <v>0.8</v>
      </c>
      <c r="AB129" s="74">
        <v>0.8</v>
      </c>
      <c r="AC129" s="74">
        <v>0.8</v>
      </c>
      <c r="AD129" s="74">
        <v>0.8</v>
      </c>
      <c r="AE129" s="74">
        <v>0.8</v>
      </c>
      <c r="AF129" s="74">
        <v>0.8</v>
      </c>
      <c r="AG129" s="74">
        <v>0.8</v>
      </c>
      <c r="AH129" s="63"/>
    </row>
    <row r="130" spans="1:40" s="21" customFormat="1" x14ac:dyDescent="0.3">
      <c r="A130" s="68" t="s">
        <v>16</v>
      </c>
      <c r="B130" s="74"/>
      <c r="C130" s="74">
        <v>0.64</v>
      </c>
      <c r="D130" s="74">
        <v>0.64</v>
      </c>
      <c r="E130" s="74">
        <v>0.64</v>
      </c>
      <c r="F130" s="74">
        <v>0.64</v>
      </c>
      <c r="G130" s="74">
        <v>0.64</v>
      </c>
      <c r="H130" s="74">
        <v>0.64</v>
      </c>
      <c r="I130" s="74">
        <v>0.64</v>
      </c>
      <c r="J130" s="74">
        <v>0.64</v>
      </c>
      <c r="K130" s="74">
        <v>0.64</v>
      </c>
      <c r="L130" s="74">
        <v>0.64</v>
      </c>
      <c r="M130" s="74">
        <v>0.64</v>
      </c>
      <c r="N130" s="74">
        <v>0.64</v>
      </c>
      <c r="O130" s="74">
        <v>0.64</v>
      </c>
      <c r="P130" s="74">
        <v>0.64</v>
      </c>
      <c r="Q130" s="74">
        <v>0.64</v>
      </c>
      <c r="R130" s="74">
        <v>0.64</v>
      </c>
      <c r="S130" s="74">
        <v>0.64</v>
      </c>
      <c r="T130" s="74">
        <v>0.64</v>
      </c>
      <c r="U130" s="74">
        <v>0.64</v>
      </c>
      <c r="V130" s="74">
        <v>0.64</v>
      </c>
      <c r="W130" s="74">
        <v>0.64</v>
      </c>
      <c r="X130" s="74">
        <v>0.64</v>
      </c>
      <c r="Y130" s="74">
        <v>0.64</v>
      </c>
      <c r="Z130" s="74">
        <v>0.64</v>
      </c>
      <c r="AA130" s="74">
        <v>0.64</v>
      </c>
      <c r="AB130" s="74">
        <v>0.64</v>
      </c>
      <c r="AC130" s="74">
        <v>0.64</v>
      </c>
      <c r="AD130" s="74">
        <v>0.64</v>
      </c>
      <c r="AE130" s="74">
        <v>0.64</v>
      </c>
      <c r="AF130" s="74">
        <v>0.64</v>
      </c>
      <c r="AG130" s="74">
        <v>0.64</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1534.08</v>
      </c>
      <c r="E133" s="70">
        <v>4557.12</v>
      </c>
      <c r="F133" s="70">
        <v>7670.4</v>
      </c>
      <c r="G133" s="70">
        <v>9776</v>
      </c>
      <c r="H133" s="98">
        <v>9776</v>
      </c>
      <c r="I133" s="70">
        <v>9776</v>
      </c>
      <c r="J133" s="70">
        <v>9776</v>
      </c>
      <c r="K133" s="70">
        <v>9776</v>
      </c>
      <c r="L133" s="70">
        <v>9776</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72417.600000000006</v>
      </c>
      <c r="AH133" s="63"/>
    </row>
    <row r="134" spans="1:40" s="21" customFormat="1" x14ac:dyDescent="0.3">
      <c r="A134" s="66" t="s">
        <v>12</v>
      </c>
      <c r="B134" s="70"/>
      <c r="C134" s="70">
        <v>-5749</v>
      </c>
      <c r="D134" s="70">
        <v>-2259.12</v>
      </c>
      <c r="E134" s="70">
        <v>-378.29</v>
      </c>
      <c r="F134" s="70">
        <v>1659.07</v>
      </c>
      <c r="G134" s="70">
        <v>3036.98</v>
      </c>
      <c r="H134" s="98">
        <v>3036.98</v>
      </c>
      <c r="I134" s="70">
        <v>3036.98</v>
      </c>
      <c r="J134" s="70">
        <v>3036.98</v>
      </c>
      <c r="K134" s="70">
        <v>3036.98</v>
      </c>
      <c r="L134" s="70">
        <v>3036.98</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11494.57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7700000</v>
      </c>
      <c r="AY8" s="21" t="s">
        <v>4</v>
      </c>
      <c r="AZ8" s="109">
        <v>850000</v>
      </c>
    </row>
    <row r="9" spans="1:59" ht="14.5" customHeight="1" x14ac:dyDescent="0.3">
      <c r="A9" s="19"/>
      <c r="B9" s="139"/>
      <c r="C9" s="139"/>
      <c r="D9" s="139"/>
      <c r="E9" s="139"/>
      <c r="F9" s="139"/>
      <c r="G9" s="139"/>
      <c r="H9" s="139"/>
      <c r="I9" s="139"/>
      <c r="J9" s="37"/>
      <c r="AP9" s="21" t="s">
        <v>8</v>
      </c>
      <c r="AQ9" s="109">
        <v>4760000</v>
      </c>
      <c r="AY9" s="21" t="s">
        <v>8</v>
      </c>
      <c r="AZ9" s="109">
        <v>4830000</v>
      </c>
    </row>
    <row r="10" spans="1:59" ht="14.5" customHeight="1" x14ac:dyDescent="0.3">
      <c r="A10" s="19"/>
      <c r="B10" s="139"/>
      <c r="C10" s="139"/>
      <c r="D10" s="139"/>
      <c r="E10" s="139"/>
      <c r="F10" s="139"/>
      <c r="G10" s="139"/>
      <c r="H10" s="139"/>
      <c r="I10" s="139"/>
      <c r="J10" s="37"/>
      <c r="AP10" s="21" t="s">
        <v>9</v>
      </c>
      <c r="AQ10" s="109">
        <v>18024064.171122994</v>
      </c>
      <c r="AY10" s="21" t="s">
        <v>9</v>
      </c>
      <c r="AZ10" s="109">
        <v>1540800</v>
      </c>
    </row>
    <row r="11" spans="1:59" ht="14.5" customHeight="1" x14ac:dyDescent="0.3">
      <c r="A11" s="19"/>
      <c r="B11" s="76" t="s">
        <v>114</v>
      </c>
      <c r="C11" s="76"/>
      <c r="D11" s="76"/>
      <c r="E11" s="76"/>
      <c r="F11" s="76"/>
      <c r="G11" s="76"/>
      <c r="H11" s="76"/>
      <c r="I11" s="76"/>
      <c r="J11" s="19"/>
      <c r="AP11" s="21" t="s">
        <v>7</v>
      </c>
      <c r="AQ11" s="109">
        <v>2730000</v>
      </c>
      <c r="AY11" s="21" t="s">
        <v>7</v>
      </c>
      <c r="AZ11" s="109">
        <v>2610000</v>
      </c>
    </row>
    <row r="12" spans="1:59" ht="14.5" customHeight="1" x14ac:dyDescent="0.3">
      <c r="A12" s="19"/>
      <c r="B12" s="76"/>
      <c r="C12" s="76"/>
      <c r="D12" s="76"/>
      <c r="E12" s="76"/>
      <c r="F12" s="76"/>
      <c r="G12" s="76"/>
      <c r="H12" s="76"/>
      <c r="I12" s="76"/>
      <c r="J12" s="19"/>
      <c r="AP12" s="21" t="s">
        <v>3</v>
      </c>
      <c r="AQ12" s="109">
        <v>700000</v>
      </c>
      <c r="AY12" s="21" t="s">
        <v>3</v>
      </c>
      <c r="AZ12" s="109">
        <v>1926000</v>
      </c>
    </row>
    <row r="13" spans="1:59" ht="14.5" customHeight="1" x14ac:dyDescent="0.3">
      <c r="A13" s="19"/>
      <c r="B13" s="76"/>
      <c r="C13" s="76"/>
      <c r="D13" s="76"/>
      <c r="E13" s="76"/>
      <c r="F13" s="76"/>
      <c r="G13" s="76"/>
      <c r="H13" s="76"/>
      <c r="I13" s="76"/>
      <c r="J13" s="19"/>
      <c r="AP13" s="21" t="s">
        <v>6</v>
      </c>
      <c r="AQ13" s="109">
        <v>0</v>
      </c>
      <c r="AY13" s="21" t="s">
        <v>6</v>
      </c>
      <c r="AZ13" s="109">
        <v>206867.20000000001</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1890000</v>
      </c>
      <c r="AY16" s="21" t="s">
        <v>5</v>
      </c>
      <c r="AZ16" s="109">
        <v>0</v>
      </c>
    </row>
    <row r="17" spans="1:59" ht="14.5" customHeight="1" x14ac:dyDescent="0.3">
      <c r="A17" s="19"/>
      <c r="B17" s="19"/>
      <c r="C17" s="19"/>
      <c r="D17" s="19"/>
      <c r="E17" s="19"/>
      <c r="F17" s="19"/>
      <c r="G17" s="19"/>
      <c r="H17" s="19"/>
      <c r="I17" s="19"/>
      <c r="J17" s="19"/>
      <c r="AP17" s="21" t="s">
        <v>60</v>
      </c>
      <c r="AQ17" s="109">
        <v>5250000</v>
      </c>
      <c r="AY17" s="21" t="s">
        <v>60</v>
      </c>
      <c r="AZ17" s="109">
        <v>2278500</v>
      </c>
    </row>
    <row r="18" spans="1:59" x14ac:dyDescent="0.3">
      <c r="A18" s="19"/>
      <c r="B18" s="19"/>
      <c r="C18" s="19"/>
      <c r="D18" s="19"/>
      <c r="E18" s="19"/>
      <c r="F18" s="19"/>
      <c r="G18" s="19"/>
      <c r="H18" s="19"/>
      <c r="I18" s="19"/>
      <c r="J18" s="19"/>
      <c r="AP18" s="21" t="s">
        <v>10</v>
      </c>
      <c r="AQ18" s="109">
        <v>0</v>
      </c>
      <c r="AY18" s="21" t="s">
        <v>10</v>
      </c>
      <c r="AZ18" s="109">
        <v>5626800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41054064.171122998</v>
      </c>
      <c r="AY20" s="107" t="s">
        <v>77</v>
      </c>
      <c r="AZ20" s="110">
        <v>19868967.199999999</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17629040</v>
      </c>
      <c r="AY27" s="21" t="s">
        <v>4</v>
      </c>
      <c r="AZ27" s="109">
        <v>1615050</v>
      </c>
    </row>
    <row r="28" spans="1:59" x14ac:dyDescent="0.3">
      <c r="A28" s="19"/>
      <c r="B28" s="19"/>
      <c r="C28" s="19"/>
      <c r="D28" s="19"/>
      <c r="E28" s="19"/>
      <c r="F28" s="19"/>
      <c r="G28" s="19"/>
      <c r="H28" s="19"/>
      <c r="I28" s="19"/>
      <c r="J28" s="19"/>
      <c r="AP28" s="21" t="s">
        <v>8</v>
      </c>
      <c r="AQ28" s="109">
        <v>10897952</v>
      </c>
      <c r="AY28" s="21" t="s">
        <v>8</v>
      </c>
      <c r="AZ28" s="109">
        <v>5652150</v>
      </c>
    </row>
    <row r="29" spans="1:59" ht="14.5" customHeight="1" x14ac:dyDescent="0.3">
      <c r="A29" s="19"/>
      <c r="B29" s="19"/>
      <c r="C29" s="19"/>
      <c r="D29" s="19"/>
      <c r="E29" s="19"/>
      <c r="F29" s="19"/>
      <c r="G29" s="19"/>
      <c r="H29" s="19"/>
      <c r="I29" s="19"/>
      <c r="J29" s="19"/>
      <c r="AP29" s="21" t="s">
        <v>9</v>
      </c>
      <c r="AQ29" s="109">
        <v>41265837.433155067</v>
      </c>
      <c r="AY29" s="21" t="s">
        <v>9</v>
      </c>
      <c r="AZ29" s="109">
        <v>3999013.9108280204</v>
      </c>
    </row>
    <row r="30" spans="1:59" x14ac:dyDescent="0.3">
      <c r="A30" s="19"/>
      <c r="B30" s="19"/>
      <c r="C30" s="19"/>
      <c r="D30" s="19"/>
      <c r="E30" s="19"/>
      <c r="F30" s="19"/>
      <c r="G30" s="19"/>
      <c r="H30" s="19"/>
      <c r="I30" s="19"/>
      <c r="J30" s="19"/>
      <c r="AP30" s="21" t="s">
        <v>7</v>
      </c>
      <c r="AQ30" s="109">
        <v>6250296</v>
      </c>
      <c r="AY30" s="21" t="s">
        <v>7</v>
      </c>
      <c r="AZ30" s="109">
        <v>4450060</v>
      </c>
    </row>
    <row r="31" spans="1:59" x14ac:dyDescent="0.3">
      <c r="A31" s="19"/>
      <c r="B31" s="19"/>
      <c r="C31" s="19"/>
      <c r="D31" s="19"/>
      <c r="E31" s="19"/>
      <c r="F31" s="19"/>
      <c r="G31" s="19"/>
      <c r="H31" s="19"/>
      <c r="I31" s="19"/>
      <c r="J31" s="19"/>
      <c r="AP31" s="21" t="s">
        <v>3</v>
      </c>
      <c r="AQ31" s="109">
        <v>1602640</v>
      </c>
      <c r="AY31" s="21" t="s">
        <v>3</v>
      </c>
      <c r="AZ31" s="109">
        <v>4970942.4840764366</v>
      </c>
    </row>
    <row r="32" spans="1:59" ht="14.5" customHeight="1" x14ac:dyDescent="0.3">
      <c r="A32" s="19"/>
      <c r="B32" s="19"/>
      <c r="C32" s="19"/>
      <c r="D32" s="19"/>
      <c r="E32" s="19"/>
      <c r="F32" s="19"/>
      <c r="G32" s="19"/>
      <c r="H32" s="19"/>
      <c r="I32" s="19"/>
      <c r="J32" s="19"/>
      <c r="AP32" s="21" t="s">
        <v>6</v>
      </c>
      <c r="AQ32" s="109">
        <v>0</v>
      </c>
      <c r="AY32" s="21" t="s">
        <v>6</v>
      </c>
      <c r="AZ32" s="109">
        <v>536908.54719999991</v>
      </c>
    </row>
    <row r="33" spans="1:56" ht="14.5" customHeight="1" x14ac:dyDescent="0.3">
      <c r="A33" s="19"/>
      <c r="B33" s="19"/>
      <c r="C33" s="19"/>
      <c r="D33" s="19"/>
      <c r="E33" s="19"/>
      <c r="F33" s="19"/>
      <c r="G33" s="19"/>
      <c r="H33" s="19"/>
      <c r="I33" s="19"/>
      <c r="J33" s="19"/>
      <c r="AP33" s="21" t="s">
        <v>5</v>
      </c>
      <c r="AQ33" s="109">
        <v>4327128</v>
      </c>
      <c r="AY33" s="21" t="s">
        <v>5</v>
      </c>
      <c r="AZ33" s="109">
        <v>0</v>
      </c>
    </row>
    <row r="34" spans="1:56" x14ac:dyDescent="0.3">
      <c r="A34" s="19"/>
      <c r="B34" s="19"/>
      <c r="C34" s="19"/>
      <c r="D34" s="19"/>
      <c r="E34" s="19"/>
      <c r="F34" s="19"/>
      <c r="G34" s="19"/>
      <c r="H34" s="19"/>
      <c r="I34" s="19"/>
      <c r="J34" s="19"/>
      <c r="AP34" s="21" t="s">
        <v>60</v>
      </c>
      <c r="AQ34" s="109">
        <v>12019800</v>
      </c>
      <c r="AY34" s="21" t="s">
        <v>60</v>
      </c>
      <c r="AZ34" s="109">
        <v>5913565</v>
      </c>
    </row>
    <row r="35" spans="1:56" ht="14.5" customHeight="1" x14ac:dyDescent="0.3">
      <c r="A35" s="19"/>
      <c r="B35" s="139" t="s">
        <v>143</v>
      </c>
      <c r="C35" s="139"/>
      <c r="D35" s="139"/>
      <c r="E35" s="139"/>
      <c r="F35" s="139"/>
      <c r="G35" s="139"/>
      <c r="H35" s="139"/>
      <c r="I35" s="139"/>
      <c r="J35" s="19"/>
      <c r="AP35" s="21" t="s">
        <v>10</v>
      </c>
      <c r="AQ35" s="109">
        <v>0</v>
      </c>
      <c r="AY35" s="21" t="s">
        <v>10</v>
      </c>
      <c r="AZ35" s="109">
        <v>14603935.199999999</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93992693.43315506</v>
      </c>
      <c r="AY37" s="107" t="s">
        <v>77</v>
      </c>
      <c r="AZ37" s="110">
        <v>41741625.142104462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60923031.371123001</v>
      </c>
      <c r="AR41" s="111">
        <v>41054064.171122998</v>
      </c>
      <c r="AS41" s="111">
        <v>19868967.199999999</v>
      </c>
      <c r="AV41" s="21" t="s">
        <v>128</v>
      </c>
      <c r="AW41" s="88">
        <v>0.6738677187783908</v>
      </c>
      <c r="AX41" s="88">
        <v>0.32613228122160909</v>
      </c>
    </row>
    <row r="42" spans="1:56" x14ac:dyDescent="0.3">
      <c r="A42" s="19"/>
      <c r="B42" s="38"/>
      <c r="C42" s="38"/>
      <c r="D42" s="38"/>
      <c r="E42" s="38"/>
      <c r="F42" s="38"/>
      <c r="G42" s="38"/>
      <c r="H42" s="38"/>
      <c r="I42" s="38"/>
      <c r="J42" s="19"/>
      <c r="AP42" s="21" t="s">
        <v>127</v>
      </c>
      <c r="AQ42" s="111">
        <v>135734318.57525951</v>
      </c>
      <c r="AR42" s="111">
        <v>93992693.43315506</v>
      </c>
      <c r="AS42" s="111">
        <v>41741625.142104462</v>
      </c>
      <c r="AV42" s="21" t="s">
        <v>127</v>
      </c>
      <c r="AW42" s="88">
        <v>0.69247552439024251</v>
      </c>
      <c r="AX42" s="88">
        <v>0.3075244756097576</v>
      </c>
    </row>
    <row r="43" spans="1:56" x14ac:dyDescent="0.3">
      <c r="A43" s="19"/>
      <c r="B43" s="19"/>
      <c r="C43" s="19"/>
      <c r="D43" s="19"/>
      <c r="E43" s="19"/>
      <c r="F43" s="19"/>
      <c r="G43" s="19"/>
      <c r="H43" s="19"/>
      <c r="I43" s="19"/>
      <c r="J43" s="19"/>
      <c r="BD43" s="112">
        <v>25044975085262.676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-0.55042844171765959</v>
      </c>
    </row>
    <row r="54" spans="1:55" x14ac:dyDescent="0.3">
      <c r="A54" s="19"/>
      <c r="B54" s="19"/>
      <c r="C54" s="19"/>
      <c r="D54" s="19"/>
      <c r="E54" s="19"/>
      <c r="F54" s="19"/>
      <c r="G54" s="19"/>
      <c r="H54" s="19"/>
      <c r="I54" s="19"/>
      <c r="J54" s="19"/>
      <c r="BA54" s="21" t="s">
        <v>88</v>
      </c>
      <c r="BC54" s="114">
        <v>0.15872619363248711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60923031.371123001</v>
      </c>
    </row>
    <row r="57" spans="1:55" ht="15" thickTop="1" thickBot="1" x14ac:dyDescent="0.35">
      <c r="A57" s="19"/>
      <c r="B57" s="19"/>
      <c r="C57" s="19"/>
      <c r="D57" s="19"/>
      <c r="E57" s="19"/>
      <c r="F57" s="19"/>
      <c r="G57" s="19"/>
      <c r="H57" s="19"/>
      <c r="I57" s="19"/>
      <c r="J57" s="19"/>
      <c r="BA57" s="116" t="s">
        <v>83</v>
      </c>
      <c r="BB57" s="116"/>
      <c r="BC57" s="117">
        <v>43315</v>
      </c>
    </row>
    <row r="58" spans="1:55" ht="15" thickTop="1" thickBot="1" x14ac:dyDescent="0.35">
      <c r="A58" s="19"/>
      <c r="B58" s="19"/>
      <c r="C58" s="19"/>
      <c r="D58" s="19"/>
      <c r="E58" s="19"/>
      <c r="F58" s="19"/>
      <c r="G58" s="19"/>
      <c r="H58" s="19"/>
      <c r="I58" s="19"/>
      <c r="J58" s="19"/>
      <c r="BA58" s="116" t="s">
        <v>84</v>
      </c>
      <c r="BB58" s="116"/>
      <c r="BC58" s="118">
        <v>2.2279639656866519</v>
      </c>
    </row>
    <row r="59" spans="1:55" ht="15" thickTop="1" thickBot="1" x14ac:dyDescent="0.35">
      <c r="A59" s="19"/>
      <c r="B59" s="19"/>
      <c r="C59" s="19"/>
      <c r="D59" s="19"/>
      <c r="E59" s="19"/>
      <c r="F59" s="19"/>
      <c r="G59" s="19"/>
      <c r="H59" s="19"/>
      <c r="I59" s="19"/>
      <c r="J59" s="19"/>
      <c r="BA59" s="115" t="s">
        <v>85</v>
      </c>
      <c r="BB59" s="115" t="s">
        <v>65</v>
      </c>
      <c r="BC59" s="113">
        <v>72417.600000000006</v>
      </c>
    </row>
    <row r="60" spans="1:55" ht="15" thickTop="1" thickBot="1" x14ac:dyDescent="0.35">
      <c r="A60" s="19"/>
      <c r="B60" s="19"/>
      <c r="C60" s="19"/>
      <c r="D60" s="19"/>
      <c r="E60" s="19"/>
      <c r="F60" s="19"/>
      <c r="G60" s="19"/>
      <c r="H60" s="19"/>
      <c r="I60" s="62" t="s">
        <v>113</v>
      </c>
      <c r="J60" s="19"/>
      <c r="BA60" s="116" t="s">
        <v>86</v>
      </c>
      <c r="BB60" s="116"/>
      <c r="BC60" s="118">
        <v>1.2089095744680851</v>
      </c>
    </row>
    <row r="61" spans="1:55" ht="15" thickTop="1" thickBot="1" x14ac:dyDescent="0.35">
      <c r="A61" s="19"/>
      <c r="B61" s="19"/>
      <c r="C61" s="19"/>
      <c r="D61" s="19"/>
      <c r="E61" s="19"/>
      <c r="F61" s="19"/>
      <c r="G61" s="19"/>
      <c r="H61" s="19"/>
      <c r="I61" s="19"/>
      <c r="J61" s="19"/>
      <c r="BA61" s="115" t="s">
        <v>85</v>
      </c>
      <c r="BB61" s="115" t="s">
        <v>65</v>
      </c>
      <c r="BC61" s="113">
        <v>87546.33</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7700000</v>
      </c>
      <c r="J5" t="s">
        <v>4</v>
      </c>
      <c r="K5" s="1">
        <v>850000</v>
      </c>
      <c r="S5" s="142"/>
      <c r="T5" s="142"/>
      <c r="U5" s="142"/>
      <c r="V5" s="142"/>
      <c r="W5" s="142"/>
      <c r="X5" s="142"/>
      <c r="Y5" s="142"/>
      <c r="Z5" s="142"/>
    </row>
    <row r="6" spans="1:27" x14ac:dyDescent="0.35">
      <c r="A6" t="s">
        <v>8</v>
      </c>
      <c r="B6" s="1">
        <v>4760000</v>
      </c>
      <c r="J6" t="s">
        <v>8</v>
      </c>
      <c r="K6" s="1">
        <v>4830000</v>
      </c>
      <c r="S6" s="142"/>
      <c r="T6" s="142"/>
      <c r="U6" s="142"/>
      <c r="V6" s="142"/>
      <c r="W6" s="142"/>
      <c r="X6" s="142"/>
      <c r="Y6" s="142"/>
      <c r="Z6" s="142"/>
      <c r="AA6" s="18"/>
    </row>
    <row r="7" spans="1:27" x14ac:dyDescent="0.35">
      <c r="A7" t="s">
        <v>9</v>
      </c>
      <c r="B7" s="1">
        <v>18024064.171122994</v>
      </c>
      <c r="J7" t="s">
        <v>9</v>
      </c>
      <c r="K7" s="1">
        <v>1540800</v>
      </c>
      <c r="S7" s="142"/>
      <c r="T7" s="142"/>
      <c r="U7" s="142"/>
      <c r="V7" s="142"/>
      <c r="W7" s="142"/>
      <c r="X7" s="142"/>
      <c r="Y7" s="142"/>
      <c r="Z7" s="142"/>
      <c r="AA7" s="18"/>
    </row>
    <row r="8" spans="1:27" x14ac:dyDescent="0.35">
      <c r="A8" t="s">
        <v>7</v>
      </c>
      <c r="B8" s="1">
        <v>2730000</v>
      </c>
      <c r="J8" t="s">
        <v>7</v>
      </c>
      <c r="K8" s="1">
        <v>2610000</v>
      </c>
      <c r="S8" s="142"/>
      <c r="T8" s="142"/>
      <c r="U8" s="142"/>
      <c r="V8" s="142"/>
      <c r="W8" s="142"/>
      <c r="X8" s="142"/>
      <c r="Y8" s="142"/>
      <c r="Z8" s="142"/>
    </row>
    <row r="9" spans="1:27" x14ac:dyDescent="0.35">
      <c r="A9" t="s">
        <v>3</v>
      </c>
      <c r="B9" s="1">
        <v>700000</v>
      </c>
      <c r="J9" t="s">
        <v>3</v>
      </c>
      <c r="K9" s="1">
        <v>1926000</v>
      </c>
      <c r="S9" s="142"/>
      <c r="T9" s="142"/>
      <c r="U9" s="142"/>
      <c r="V9" s="142"/>
      <c r="W9" s="142"/>
      <c r="X9" s="142"/>
      <c r="Y9" s="142"/>
      <c r="Z9" s="142"/>
    </row>
    <row r="10" spans="1:27" x14ac:dyDescent="0.35">
      <c r="A10" t="s">
        <v>6</v>
      </c>
      <c r="B10" s="1">
        <v>0</v>
      </c>
      <c r="J10" t="s">
        <v>6</v>
      </c>
      <c r="K10" s="1">
        <v>206867.20000000001</v>
      </c>
      <c r="S10" s="142"/>
      <c r="T10" s="142"/>
      <c r="U10" s="142"/>
      <c r="V10" s="142"/>
      <c r="W10" s="142"/>
      <c r="X10" s="142"/>
      <c r="Y10" s="142"/>
      <c r="Z10" s="142"/>
    </row>
    <row r="11" spans="1:27" x14ac:dyDescent="0.35">
      <c r="A11" t="s">
        <v>5</v>
      </c>
      <c r="B11" s="1">
        <v>1890000</v>
      </c>
      <c r="J11" t="s">
        <v>5</v>
      </c>
      <c r="K11" s="1">
        <v>0</v>
      </c>
      <c r="S11" s="142"/>
      <c r="T11" s="142"/>
      <c r="U11" s="142"/>
      <c r="V11" s="142"/>
      <c r="W11" s="142"/>
      <c r="X11" s="142"/>
      <c r="Y11" s="142"/>
      <c r="Z11" s="142"/>
    </row>
    <row r="12" spans="1:27" x14ac:dyDescent="0.35">
      <c r="A12" t="s">
        <v>60</v>
      </c>
      <c r="B12" s="1">
        <v>5250000</v>
      </c>
      <c r="J12" t="s">
        <v>60</v>
      </c>
      <c r="K12" s="1">
        <v>2278500</v>
      </c>
    </row>
    <row r="13" spans="1:27" x14ac:dyDescent="0.35">
      <c r="A13" t="s">
        <v>10</v>
      </c>
      <c r="B13" s="1">
        <v>0</v>
      </c>
      <c r="J13" t="s">
        <v>10</v>
      </c>
      <c r="K13" s="1">
        <v>5626800</v>
      </c>
    </row>
    <row r="14" spans="1:27" x14ac:dyDescent="0.35">
      <c r="A14" t="s">
        <v>76</v>
      </c>
      <c r="B14" s="1">
        <v>0</v>
      </c>
      <c r="J14" t="s">
        <v>76</v>
      </c>
      <c r="K14" s="1">
        <v>0</v>
      </c>
    </row>
    <row r="15" spans="1:27" x14ac:dyDescent="0.35">
      <c r="A15" s="12" t="s">
        <v>77</v>
      </c>
      <c r="B15" s="13">
        <v>41054064.171122998</v>
      </c>
      <c r="J15" s="12" t="s">
        <v>77</v>
      </c>
      <c r="K15" s="13">
        <v>19868967.199999999</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17629040</v>
      </c>
      <c r="J22" t="s">
        <v>4</v>
      </c>
      <c r="K22" s="1">
        <v>1615050</v>
      </c>
      <c r="S22" s="142"/>
      <c r="T22" s="142"/>
      <c r="U22" s="142"/>
      <c r="V22" s="142"/>
      <c r="W22" s="142"/>
      <c r="X22" s="142"/>
      <c r="Y22" s="142"/>
      <c r="Z22" s="142"/>
    </row>
    <row r="23" spans="1:26" x14ac:dyDescent="0.35">
      <c r="A23" t="s">
        <v>8</v>
      </c>
      <c r="B23" s="1">
        <v>10897952</v>
      </c>
      <c r="J23" t="s">
        <v>8</v>
      </c>
      <c r="K23" s="1">
        <v>5652150</v>
      </c>
      <c r="S23" s="142"/>
      <c r="T23" s="142"/>
      <c r="U23" s="142"/>
      <c r="V23" s="142"/>
      <c r="W23" s="142"/>
      <c r="X23" s="142"/>
      <c r="Y23" s="142"/>
      <c r="Z23" s="142"/>
    </row>
    <row r="24" spans="1:26" ht="14.5" customHeight="1" x14ac:dyDescent="0.35">
      <c r="A24" t="s">
        <v>9</v>
      </c>
      <c r="B24" s="1">
        <v>41265837.433155067</v>
      </c>
      <c r="J24" t="s">
        <v>9</v>
      </c>
      <c r="K24" s="1">
        <v>3999013.9108280204</v>
      </c>
      <c r="S24" s="142"/>
      <c r="T24" s="142"/>
      <c r="U24" s="142"/>
      <c r="V24" s="142"/>
      <c r="W24" s="142"/>
      <c r="X24" s="142"/>
      <c r="Y24" s="142"/>
      <c r="Z24" s="142"/>
    </row>
    <row r="25" spans="1:26" x14ac:dyDescent="0.35">
      <c r="A25" t="s">
        <v>7</v>
      </c>
      <c r="B25" s="1">
        <v>6250296</v>
      </c>
      <c r="J25" t="s">
        <v>7</v>
      </c>
      <c r="K25" s="1">
        <v>4450060</v>
      </c>
      <c r="S25" s="142"/>
      <c r="T25" s="142"/>
      <c r="U25" s="142"/>
      <c r="V25" s="142"/>
      <c r="W25" s="142"/>
      <c r="X25" s="142"/>
      <c r="Y25" s="142"/>
      <c r="Z25" s="142"/>
    </row>
    <row r="26" spans="1:26" ht="14.5" customHeight="1" x14ac:dyDescent="0.35">
      <c r="A26" t="s">
        <v>3</v>
      </c>
      <c r="B26" s="1">
        <v>1602640</v>
      </c>
      <c r="J26" t="s">
        <v>3</v>
      </c>
      <c r="K26" s="1">
        <v>4970942.4840764366</v>
      </c>
      <c r="S26" s="142"/>
      <c r="T26" s="142"/>
      <c r="U26" s="142"/>
      <c r="V26" s="142"/>
      <c r="W26" s="142"/>
      <c r="X26" s="142"/>
      <c r="Y26" s="142"/>
      <c r="Z26" s="142"/>
    </row>
    <row r="27" spans="1:26" x14ac:dyDescent="0.35">
      <c r="A27" t="s">
        <v>6</v>
      </c>
      <c r="B27" s="1">
        <v>0</v>
      </c>
      <c r="J27" t="s">
        <v>6</v>
      </c>
      <c r="K27" s="1">
        <v>536908.54719999991</v>
      </c>
      <c r="S27" s="142"/>
      <c r="T27" s="142"/>
      <c r="U27" s="142"/>
      <c r="V27" s="142"/>
      <c r="W27" s="142"/>
      <c r="X27" s="142"/>
      <c r="Y27" s="142"/>
      <c r="Z27" s="142"/>
    </row>
    <row r="28" spans="1:26" x14ac:dyDescent="0.35">
      <c r="A28" t="s">
        <v>5</v>
      </c>
      <c r="B28" s="1">
        <v>4327128</v>
      </c>
      <c r="J28" t="s">
        <v>5</v>
      </c>
      <c r="K28" s="1">
        <v>0</v>
      </c>
      <c r="S28" s="142"/>
      <c r="T28" s="142"/>
      <c r="U28" s="142"/>
      <c r="V28" s="142"/>
      <c r="W28" s="142"/>
      <c r="X28" s="142"/>
      <c r="Y28" s="142"/>
      <c r="Z28" s="142"/>
    </row>
    <row r="29" spans="1:26" x14ac:dyDescent="0.35">
      <c r="A29" t="s">
        <v>60</v>
      </c>
      <c r="B29" s="1">
        <v>12019800</v>
      </c>
      <c r="J29" t="s">
        <v>60</v>
      </c>
      <c r="K29" s="1">
        <v>5913565</v>
      </c>
    </row>
    <row r="30" spans="1:26" x14ac:dyDescent="0.35">
      <c r="A30" t="s">
        <v>10</v>
      </c>
      <c r="B30" s="1">
        <v>0</v>
      </c>
      <c r="J30" t="s">
        <v>10</v>
      </c>
      <c r="K30" s="1">
        <v>14603935.199999999</v>
      </c>
    </row>
    <row r="31" spans="1:26" x14ac:dyDescent="0.35">
      <c r="A31" t="s">
        <v>76</v>
      </c>
      <c r="B31" s="1">
        <v>0</v>
      </c>
      <c r="J31" t="s">
        <v>76</v>
      </c>
      <c r="K31" s="1">
        <v>0</v>
      </c>
    </row>
    <row r="32" spans="1:26" x14ac:dyDescent="0.35">
      <c r="A32" s="12" t="s">
        <v>77</v>
      </c>
      <c r="B32" s="13">
        <v>93992693.43315506</v>
      </c>
      <c r="J32" s="12" t="s">
        <v>77</v>
      </c>
      <c r="K32" s="13">
        <v>41741625.142104462</v>
      </c>
    </row>
    <row r="35" spans="1:15" x14ac:dyDescent="0.35">
      <c r="B35" t="s">
        <v>79</v>
      </c>
      <c r="C35" t="s">
        <v>80</v>
      </c>
      <c r="D35" t="s">
        <v>24</v>
      </c>
      <c r="H35" t="s">
        <v>80</v>
      </c>
      <c r="I35" t="s">
        <v>24</v>
      </c>
    </row>
    <row r="36" spans="1:15" x14ac:dyDescent="0.35">
      <c r="A36" t="s">
        <v>128</v>
      </c>
      <c r="B36" s="14">
        <v>60923031.371123001</v>
      </c>
      <c r="C36" s="14">
        <v>41054064.171122998</v>
      </c>
      <c r="D36" s="14">
        <v>19868967.199999999</v>
      </c>
      <c r="G36" t="s">
        <v>128</v>
      </c>
      <c r="H36" s="15">
        <v>0.6738677187783908</v>
      </c>
      <c r="I36" s="15">
        <v>0.32613228122160909</v>
      </c>
    </row>
    <row r="37" spans="1:15" x14ac:dyDescent="0.35">
      <c r="A37" t="s">
        <v>127</v>
      </c>
      <c r="B37" s="14">
        <v>135734318.57525951</v>
      </c>
      <c r="C37" s="14">
        <v>93992693.43315506</v>
      </c>
      <c r="D37" s="14">
        <v>41741625.142104462</v>
      </c>
      <c r="G37" t="s">
        <v>127</v>
      </c>
      <c r="H37" s="15">
        <v>0.69247552439024251</v>
      </c>
      <c r="I37" s="15">
        <v>0.3075244756097576</v>
      </c>
    </row>
    <row r="38" spans="1:15" x14ac:dyDescent="0.35">
      <c r="O38" s="17">
        <v>25044975085262.676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1409.49</v>
      </c>
      <c r="J11" s="19"/>
      <c r="K11" s="19"/>
      <c r="L11" s="19"/>
      <c r="M11" s="19"/>
      <c r="N11" s="19"/>
      <c r="O11" s="19"/>
      <c r="P11" s="19"/>
    </row>
    <row r="12" spans="1:16" ht="14.5" customHeight="1" thickBot="1" x14ac:dyDescent="0.35">
      <c r="A12" s="19"/>
      <c r="B12" s="19"/>
      <c r="C12" s="19"/>
      <c r="D12" s="19"/>
      <c r="E12" s="19"/>
      <c r="F12" s="19"/>
      <c r="G12" s="44" t="s">
        <v>93</v>
      </c>
      <c r="H12" s="45" t="s">
        <v>94</v>
      </c>
      <c r="I12" s="46">
        <v>6573580</v>
      </c>
      <c r="J12" s="19"/>
      <c r="K12" s="19"/>
      <c r="L12" s="19"/>
      <c r="M12" s="19"/>
      <c r="N12" s="19"/>
      <c r="O12" s="19"/>
      <c r="P12" s="19"/>
    </row>
    <row r="13" spans="1:16" ht="14.5" customHeight="1" thickBot="1" x14ac:dyDescent="0.35">
      <c r="A13" s="19"/>
      <c r="B13" s="19"/>
      <c r="C13" s="19"/>
      <c r="D13" s="19"/>
      <c r="E13" s="19"/>
      <c r="F13" s="19"/>
      <c r="G13" s="44" t="s">
        <v>95</v>
      </c>
      <c r="H13" s="45" t="s">
        <v>94</v>
      </c>
      <c r="I13" s="46">
        <v>10700356</v>
      </c>
      <c r="J13" s="19"/>
      <c r="K13" s="19"/>
      <c r="L13" s="19"/>
      <c r="M13" s="19"/>
      <c r="N13" s="19"/>
      <c r="O13" s="19"/>
      <c r="P13" s="19"/>
    </row>
    <row r="14" spans="1:16" ht="14.5" customHeight="1" thickBot="1" x14ac:dyDescent="0.35">
      <c r="A14" s="19"/>
      <c r="B14" s="19"/>
      <c r="C14" s="19"/>
      <c r="D14" s="19"/>
      <c r="E14" s="19"/>
      <c r="F14" s="19"/>
      <c r="G14" s="44" t="s">
        <v>96</v>
      </c>
      <c r="H14" s="45" t="s">
        <v>97</v>
      </c>
      <c r="I14" s="47">
        <v>96.3</v>
      </c>
      <c r="J14" s="19"/>
      <c r="K14" s="19"/>
      <c r="L14" s="19"/>
      <c r="M14" s="19"/>
      <c r="N14" s="19"/>
      <c r="O14" s="19"/>
      <c r="P14" s="19"/>
    </row>
    <row r="15" spans="1:16" ht="14.5" customHeight="1" thickBot="1" x14ac:dyDescent="0.35">
      <c r="A15" s="19"/>
      <c r="B15" s="19"/>
      <c r="C15" s="19"/>
      <c r="D15" s="19"/>
      <c r="E15" s="19"/>
      <c r="F15" s="19"/>
      <c r="G15" s="44" t="s">
        <v>98</v>
      </c>
      <c r="H15" s="45" t="s">
        <v>67</v>
      </c>
      <c r="I15" s="48">
        <v>-35.501698524784743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1409.49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149306.25893741063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0.90910000000000002</v>
      </c>
      <c r="AT30" s="103">
        <v>96300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87546.33</v>
      </c>
      <c r="AV39" s="105">
        <v>0.91</v>
      </c>
      <c r="AW39" s="89">
        <v>1.2089095744680851</v>
      </c>
    </row>
    <row r="40" spans="1:49" ht="14.5" customHeight="1" x14ac:dyDescent="0.3">
      <c r="A40" s="19"/>
      <c r="B40" s="19"/>
      <c r="C40" s="49"/>
      <c r="D40" s="53" t="s">
        <v>109</v>
      </c>
      <c r="E40" s="78">
        <v>0.68182500000000001</v>
      </c>
      <c r="F40" s="78">
        <v>0.72728000000000004</v>
      </c>
      <c r="G40" s="78">
        <v>0.77273500000000006</v>
      </c>
      <c r="H40" s="78">
        <v>0.81818999999999997</v>
      </c>
      <c r="I40" s="78">
        <v>0.863645</v>
      </c>
      <c r="J40" s="54">
        <v>0.90910000000000002</v>
      </c>
      <c r="K40" s="78">
        <v>0.95455500000000004</v>
      </c>
      <c r="L40" s="78">
        <v>1.0000100000000001</v>
      </c>
      <c r="M40" s="78">
        <v>1.0454650000000001</v>
      </c>
      <c r="N40" s="78">
        <v>1.0909200000000001</v>
      </c>
      <c r="O40" s="78">
        <v>1.1363750000000001</v>
      </c>
      <c r="P40" s="19"/>
      <c r="AT40" s="21" t="s">
        <v>62</v>
      </c>
      <c r="AU40" s="104">
        <v>135734.32</v>
      </c>
      <c r="AV40" s="105">
        <v>1.41</v>
      </c>
      <c r="AW40" s="89">
        <v>2.2279640392147275</v>
      </c>
    </row>
    <row r="41" spans="1:49" x14ac:dyDescent="0.3">
      <c r="A41" s="19"/>
      <c r="B41" s="19"/>
      <c r="C41" s="55">
        <v>-0.2</v>
      </c>
      <c r="D41" s="56">
        <v>55988.819999999992</v>
      </c>
      <c r="E41" s="93">
        <v>-0.71875515936942114</v>
      </c>
      <c r="F41" s="93">
        <v>-0.70000550332738254</v>
      </c>
      <c r="G41" s="93">
        <v>-0.68125584728534394</v>
      </c>
      <c r="H41" s="93">
        <v>-0.66250619124330534</v>
      </c>
      <c r="I41" s="93">
        <v>-0.64375653520126686</v>
      </c>
      <c r="J41" s="93">
        <v>-0.62500687915922815</v>
      </c>
      <c r="K41" s="93">
        <v>-0.60625722311718966</v>
      </c>
      <c r="L41" s="93">
        <v>-0.58750756707515095</v>
      </c>
      <c r="M41" s="93">
        <v>-0.56875791103311246</v>
      </c>
      <c r="N41" s="93">
        <v>-0.55000825499107375</v>
      </c>
      <c r="O41" s="93">
        <v>-0.53125859894903527</v>
      </c>
      <c r="P41" s="19"/>
      <c r="AT41" s="21" t="s">
        <v>61</v>
      </c>
      <c r="AU41" s="104">
        <v>-48187.99</v>
      </c>
      <c r="AV41" s="105"/>
      <c r="AW41" s="89">
        <v>-0.55042844171765959</v>
      </c>
    </row>
    <row r="42" spans="1:49" x14ac:dyDescent="0.3">
      <c r="A42" s="19"/>
      <c r="B42" s="19"/>
      <c r="C42" s="55">
        <v>-0.15</v>
      </c>
      <c r="D42" s="56">
        <v>69986.024999999994</v>
      </c>
      <c r="E42" s="93">
        <v>-0.64844394921177639</v>
      </c>
      <c r="F42" s="93">
        <v>-0.62500687915922815</v>
      </c>
      <c r="G42" s="93">
        <v>-0.6015698091066799</v>
      </c>
      <c r="H42" s="93">
        <v>-0.57813273905413176</v>
      </c>
      <c r="I42" s="93">
        <v>-0.5546956690015834</v>
      </c>
      <c r="J42" s="93">
        <v>-0.53125859894903527</v>
      </c>
      <c r="K42" s="93">
        <v>-0.50782152889648691</v>
      </c>
      <c r="L42" s="93">
        <v>-0.48438445884393866</v>
      </c>
      <c r="M42" s="93">
        <v>-0.46094738879139052</v>
      </c>
      <c r="N42" s="93">
        <v>-0.43751031873884216</v>
      </c>
      <c r="O42" s="93">
        <v>-0.41407324868629403</v>
      </c>
      <c r="P42" s="19"/>
    </row>
    <row r="43" spans="1:49" x14ac:dyDescent="0.3">
      <c r="A43" s="19"/>
      <c r="B43" s="19"/>
      <c r="C43" s="55">
        <v>-0.1</v>
      </c>
      <c r="D43" s="56">
        <v>82336.5</v>
      </c>
      <c r="E43" s="93">
        <v>-0.58640464613150156</v>
      </c>
      <c r="F43" s="93">
        <v>-0.5588316225402683</v>
      </c>
      <c r="G43" s="93">
        <v>-0.53125859894903515</v>
      </c>
      <c r="H43" s="93">
        <v>-0.50368557535780201</v>
      </c>
      <c r="I43" s="93">
        <v>-0.47611255176656864</v>
      </c>
      <c r="J43" s="93">
        <v>-0.44853952817533549</v>
      </c>
      <c r="K43" s="93">
        <v>-0.42096650458410223</v>
      </c>
      <c r="L43" s="93">
        <v>-0.39339348099286897</v>
      </c>
      <c r="M43" s="93">
        <v>-0.36582045740163571</v>
      </c>
      <c r="N43" s="93">
        <v>-0.33824743381040256</v>
      </c>
      <c r="O43" s="93">
        <v>-0.31067441021916931</v>
      </c>
      <c r="P43" s="19"/>
      <c r="AU43" s="21">
        <v>138317.61600000001</v>
      </c>
    </row>
    <row r="44" spans="1:49" x14ac:dyDescent="0.3">
      <c r="A44" s="19"/>
      <c r="B44" s="19"/>
      <c r="C44" s="55">
        <v>-0.05</v>
      </c>
      <c r="D44" s="56">
        <v>91485</v>
      </c>
      <c r="E44" s="93">
        <v>-0.54044960681277954</v>
      </c>
      <c r="F44" s="93">
        <v>-0.5098129139336316</v>
      </c>
      <c r="G44" s="93">
        <v>-0.47917622105448354</v>
      </c>
      <c r="H44" s="93">
        <v>-0.44853952817533549</v>
      </c>
      <c r="I44" s="93">
        <v>-0.41790283529618744</v>
      </c>
      <c r="J44" s="93">
        <v>-0.38726614241703938</v>
      </c>
      <c r="K44" s="93">
        <v>-0.35662944953789144</v>
      </c>
      <c r="L44" s="93">
        <v>-0.32599275665874339</v>
      </c>
      <c r="M44" s="93">
        <v>-0.29535606377959533</v>
      </c>
      <c r="N44" s="93">
        <v>-0.26471937090044717</v>
      </c>
      <c r="O44" s="93">
        <v>-0.23408267802129923</v>
      </c>
      <c r="P44" s="19"/>
      <c r="AU44" s="21">
        <v>173021.40519999998</v>
      </c>
    </row>
    <row r="45" spans="1:49" x14ac:dyDescent="0.3">
      <c r="A45" s="19"/>
      <c r="B45" s="19"/>
      <c r="C45" s="51" t="s">
        <v>107</v>
      </c>
      <c r="D45" s="57">
        <v>96300</v>
      </c>
      <c r="E45" s="93">
        <v>-0.51626274401345218</v>
      </c>
      <c r="F45" s="93">
        <v>-0.48401359361434904</v>
      </c>
      <c r="G45" s="93">
        <v>-0.45176444321524578</v>
      </c>
      <c r="H45" s="93">
        <v>-0.41951529281614264</v>
      </c>
      <c r="I45" s="93">
        <v>-0.38726614241703938</v>
      </c>
      <c r="J45" s="93">
        <v>-0.35501699201793624</v>
      </c>
      <c r="K45" s="93">
        <v>-0.3227678416188331</v>
      </c>
      <c r="L45" s="93">
        <v>-0.29051869121972984</v>
      </c>
      <c r="M45" s="93">
        <v>-0.2582695408206267</v>
      </c>
      <c r="N45" s="93">
        <v>-0.22602039042152344</v>
      </c>
      <c r="O45" s="93">
        <v>-0.1937712400224203</v>
      </c>
      <c r="P45" s="19"/>
    </row>
    <row r="46" spans="1:49" ht="14.5" customHeight="1" x14ac:dyDescent="0.3">
      <c r="A46" s="19"/>
      <c r="B46" s="19"/>
      <c r="C46" s="55">
        <v>0.05</v>
      </c>
      <c r="D46" s="56">
        <v>101115</v>
      </c>
      <c r="E46" s="93">
        <v>-0.49207588121412482</v>
      </c>
      <c r="F46" s="93">
        <v>-0.45821427329506637</v>
      </c>
      <c r="G46" s="93">
        <v>-0.42435266537600802</v>
      </c>
      <c r="H46" s="93">
        <v>-0.39049105745694979</v>
      </c>
      <c r="I46" s="93">
        <v>-0.35662944953789144</v>
      </c>
      <c r="J46" s="93">
        <v>-0.3227678416188331</v>
      </c>
      <c r="K46" s="93">
        <v>-0.28890623369977464</v>
      </c>
      <c r="L46" s="93">
        <v>-0.25504462578071629</v>
      </c>
      <c r="M46" s="93">
        <v>-0.22118301786165795</v>
      </c>
      <c r="N46" s="93">
        <v>-0.1873214099425996</v>
      </c>
      <c r="O46" s="93">
        <v>-0.15345980202354126</v>
      </c>
      <c r="P46" s="19"/>
    </row>
    <row r="47" spans="1:49" x14ac:dyDescent="0.3">
      <c r="A47" s="19"/>
      <c r="B47" s="19"/>
      <c r="C47" s="55">
        <v>0.1</v>
      </c>
      <c r="D47" s="56">
        <v>111226.5</v>
      </c>
      <c r="E47" s="93">
        <v>-0.4412834693355373</v>
      </c>
      <c r="F47" s="93">
        <v>-0.40403570062457306</v>
      </c>
      <c r="G47" s="93">
        <v>-0.36678793191360881</v>
      </c>
      <c r="H47" s="93">
        <v>-0.32954016320264479</v>
      </c>
      <c r="I47" s="93">
        <v>-0.29229239449168065</v>
      </c>
      <c r="J47" s="93">
        <v>-0.25504462578071629</v>
      </c>
      <c r="K47" s="93">
        <v>-0.21779685706975216</v>
      </c>
      <c r="L47" s="93">
        <v>-0.18054908835878802</v>
      </c>
      <c r="M47" s="93">
        <v>-0.14330131964782367</v>
      </c>
      <c r="N47" s="93">
        <v>-0.10605355093685953</v>
      </c>
      <c r="O47" s="93">
        <v>-6.8805782225895395E-2</v>
      </c>
      <c r="P47" s="19"/>
    </row>
    <row r="48" spans="1:49" x14ac:dyDescent="0.3">
      <c r="A48" s="19"/>
      <c r="B48" s="19"/>
      <c r="C48" s="55">
        <v>0.15</v>
      </c>
      <c r="D48" s="56">
        <v>127910.47500000001</v>
      </c>
      <c r="E48" s="93">
        <v>-0.35747598973586781</v>
      </c>
      <c r="F48" s="93">
        <v>-0.31464105571825896</v>
      </c>
      <c r="G48" s="93">
        <v>-0.27180612170065011</v>
      </c>
      <c r="H48" s="93">
        <v>-0.22897118768304137</v>
      </c>
      <c r="I48" s="93">
        <v>-0.18613625366543252</v>
      </c>
      <c r="J48" s="93">
        <v>-0.14330131964782378</v>
      </c>
      <c r="K48" s="93">
        <v>-0.10046638563021493</v>
      </c>
      <c r="L48" s="93">
        <v>-5.7631451612606077E-2</v>
      </c>
      <c r="M48" s="93">
        <v>-1.4796517594997338E-2</v>
      </c>
      <c r="N48" s="93">
        <v>2.8038416422611512E-2</v>
      </c>
      <c r="O48" s="93">
        <v>7.0873350440220362E-2</v>
      </c>
      <c r="P48" s="19"/>
    </row>
    <row r="49" spans="1:45" ht="14.5" thickBot="1" x14ac:dyDescent="0.35">
      <c r="A49" s="19"/>
      <c r="B49" s="19"/>
      <c r="C49" s="55">
        <v>0.2</v>
      </c>
      <c r="D49" s="58">
        <v>153492.57</v>
      </c>
      <c r="E49" s="93">
        <v>-0.22897118768304137</v>
      </c>
      <c r="F49" s="93">
        <v>-0.17756926686191077</v>
      </c>
      <c r="G49" s="93">
        <v>-0.12616734604078017</v>
      </c>
      <c r="H49" s="93">
        <v>-7.4765425219649684E-2</v>
      </c>
      <c r="I49" s="93">
        <v>-2.3363504398519086E-2</v>
      </c>
      <c r="J49" s="93">
        <v>2.8038416422611512E-2</v>
      </c>
      <c r="K49" s="93">
        <v>7.9440337243741999E-2</v>
      </c>
      <c r="L49" s="93">
        <v>0.13084225806487271</v>
      </c>
      <c r="M49" s="93">
        <v>0.18224417888600319</v>
      </c>
      <c r="N49" s="93">
        <v>0.2336460997071339</v>
      </c>
      <c r="O49" s="93">
        <v>0.28504802052826461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96300</v>
      </c>
    </row>
    <row r="66" spans="44:55" x14ac:dyDescent="0.3">
      <c r="AS66" s="21" t="s">
        <v>70</v>
      </c>
      <c r="AT66" s="21" t="s">
        <v>69</v>
      </c>
      <c r="AU66" s="21" t="s">
        <v>68</v>
      </c>
      <c r="AV66" s="21" t="s">
        <v>67</v>
      </c>
      <c r="AX66" s="21" t="s">
        <v>66</v>
      </c>
      <c r="AZ66" s="101">
        <v>632.64</v>
      </c>
      <c r="BA66" s="21" t="s">
        <v>65</v>
      </c>
    </row>
    <row r="67" spans="44:55" x14ac:dyDescent="0.3">
      <c r="AS67" s="21" t="s">
        <v>11</v>
      </c>
      <c r="AT67" s="104">
        <v>72417.600000000006</v>
      </c>
      <c r="AU67" s="105">
        <v>0.75</v>
      </c>
      <c r="AV67" s="89">
        <v>1</v>
      </c>
      <c r="AX67" s="21" t="s">
        <v>64</v>
      </c>
      <c r="AZ67" s="73">
        <v>81014.667553191481</v>
      </c>
      <c r="BA67" s="21" t="s">
        <v>63</v>
      </c>
    </row>
    <row r="68" spans="44:55" x14ac:dyDescent="0.3">
      <c r="AS68" s="21" t="s">
        <v>62</v>
      </c>
      <c r="AT68" s="104">
        <v>60923.03</v>
      </c>
      <c r="AU68" s="105">
        <v>0.63</v>
      </c>
      <c r="AV68" s="89">
        <v>0.84127380636751281</v>
      </c>
    </row>
    <row r="69" spans="44:55" x14ac:dyDescent="0.3">
      <c r="AS69" s="21" t="s">
        <v>61</v>
      </c>
      <c r="AT69" s="104">
        <v>11494.57</v>
      </c>
      <c r="AU69" s="105"/>
      <c r="AV69" s="89">
        <v>0.15872619363248711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0.75200000000000011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0.56400000000000006</v>
      </c>
      <c r="AU86" s="91">
        <v>0.60160000000000013</v>
      </c>
      <c r="AV86" s="91">
        <v>0.6392000000000001</v>
      </c>
      <c r="AW86" s="91">
        <v>0.67680000000000007</v>
      </c>
      <c r="AX86" s="91">
        <v>0.71440000000000015</v>
      </c>
      <c r="AY86" s="108">
        <v>0.75200000000000011</v>
      </c>
      <c r="AZ86" s="91">
        <v>0.78960000000000008</v>
      </c>
      <c r="BA86" s="91">
        <v>0.82720000000000016</v>
      </c>
      <c r="BB86" s="91">
        <v>0.86480000000000012</v>
      </c>
      <c r="BC86" s="91">
        <v>0.90240000000000009</v>
      </c>
      <c r="BD86" s="91">
        <v>0.94000000000000017</v>
      </c>
    </row>
    <row r="87" spans="44:56" x14ac:dyDescent="0.3">
      <c r="AR87" s="21">
        <v>-0.2</v>
      </c>
      <c r="AS87" s="91">
        <v>55988.819999999992</v>
      </c>
      <c r="AT87" s="92"/>
      <c r="AU87" s="92"/>
      <c r="AV87" s="92"/>
      <c r="AW87" s="92"/>
      <c r="AX87" s="92"/>
      <c r="AY87" s="92"/>
      <c r="AZ87" s="92"/>
      <c r="BA87" s="92"/>
      <c r="BB87" s="92"/>
      <c r="BC87" s="92"/>
      <c r="BD87" s="92"/>
    </row>
    <row r="88" spans="44:56" x14ac:dyDescent="0.3">
      <c r="AR88" s="21">
        <v>-0.15</v>
      </c>
      <c r="AS88" s="91">
        <v>69986.024999999994</v>
      </c>
      <c r="AT88" s="92"/>
      <c r="AU88" s="92"/>
      <c r="AV88" s="92"/>
      <c r="AW88" s="92"/>
      <c r="AX88" s="92"/>
      <c r="AY88" s="92"/>
      <c r="AZ88" s="92"/>
      <c r="BA88" s="92"/>
      <c r="BB88" s="92"/>
      <c r="BC88" s="92"/>
      <c r="BD88" s="92"/>
    </row>
    <row r="89" spans="44:56" x14ac:dyDescent="0.3">
      <c r="AR89" s="21">
        <v>-0.1</v>
      </c>
      <c r="AS89" s="91">
        <v>82336.5</v>
      </c>
      <c r="AT89" s="92"/>
      <c r="AU89" s="92"/>
      <c r="AV89" s="92"/>
      <c r="AW89" s="92"/>
      <c r="AX89" s="92"/>
      <c r="AY89" s="92"/>
      <c r="AZ89" s="92"/>
      <c r="BA89" s="92"/>
      <c r="BB89" s="92"/>
      <c r="BC89" s="92"/>
      <c r="BD89" s="92"/>
    </row>
    <row r="90" spans="44:56" x14ac:dyDescent="0.3">
      <c r="AR90" s="21">
        <v>-0.05</v>
      </c>
      <c r="AS90" s="91">
        <v>91485</v>
      </c>
      <c r="AT90" s="92"/>
      <c r="AU90" s="92"/>
      <c r="AV90" s="92"/>
      <c r="AW90" s="92"/>
      <c r="AX90" s="92"/>
      <c r="AY90" s="92"/>
      <c r="AZ90" s="92"/>
      <c r="BA90" s="92"/>
      <c r="BB90" s="92"/>
      <c r="BC90" s="92"/>
      <c r="BD90" s="92"/>
    </row>
    <row r="91" spans="44:56" x14ac:dyDescent="0.3">
      <c r="AR91" s="63" t="s">
        <v>71</v>
      </c>
      <c r="AS91" s="91">
        <v>96300</v>
      </c>
      <c r="AT91" s="92"/>
      <c r="AU91" s="92"/>
      <c r="AV91" s="92"/>
      <c r="AW91" s="92"/>
      <c r="AX91" s="92"/>
      <c r="AY91" s="92"/>
      <c r="AZ91" s="92"/>
      <c r="BA91" s="92"/>
      <c r="BB91" s="92"/>
      <c r="BC91" s="92"/>
      <c r="BD91" s="92"/>
    </row>
    <row r="92" spans="44:56" x14ac:dyDescent="0.3">
      <c r="AR92" s="21">
        <v>0.05</v>
      </c>
      <c r="AS92" s="91">
        <v>101115</v>
      </c>
      <c r="AT92" s="92"/>
      <c r="AU92" s="92"/>
      <c r="AV92" s="92"/>
      <c r="AW92" s="92"/>
      <c r="AX92" s="92"/>
      <c r="AY92" s="92"/>
      <c r="AZ92" s="92"/>
      <c r="BA92" s="92"/>
      <c r="BB92" s="92"/>
      <c r="BC92" s="92"/>
      <c r="BD92" s="92"/>
    </row>
    <row r="93" spans="44:56" x14ac:dyDescent="0.3">
      <c r="AR93" s="21">
        <v>0.1</v>
      </c>
      <c r="AS93" s="91">
        <v>111226.5</v>
      </c>
      <c r="AT93" s="92"/>
      <c r="AU93" s="92"/>
      <c r="AV93" s="92"/>
      <c r="AW93" s="92"/>
      <c r="AX93" s="92"/>
      <c r="AY93" s="92"/>
      <c r="AZ93" s="92"/>
      <c r="BA93" s="92"/>
      <c r="BB93" s="92"/>
      <c r="BC93" s="92"/>
      <c r="BD93" s="92"/>
    </row>
    <row r="94" spans="44:56" x14ac:dyDescent="0.3">
      <c r="AR94" s="21">
        <v>0.15</v>
      </c>
      <c r="AS94" s="91">
        <v>127910.47500000001</v>
      </c>
      <c r="AT94" s="92"/>
      <c r="AU94" s="92"/>
      <c r="AV94" s="92"/>
      <c r="AW94" s="92"/>
      <c r="AX94" s="92"/>
      <c r="AY94" s="92"/>
      <c r="AZ94" s="92"/>
      <c r="BA94" s="92"/>
      <c r="BB94" s="92"/>
      <c r="BC94" s="92"/>
      <c r="BD94" s="92"/>
    </row>
    <row r="95" spans="44:56" x14ac:dyDescent="0.3">
      <c r="AR95" s="21">
        <v>0.2</v>
      </c>
      <c r="AS95" s="91">
        <v>153492.57</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2025-05-07T18:46:31Z</dcterms:modified>
</cp:coreProperties>
</file>