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195BE9E-79AB-486C-BBBF-7167C665426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<sst xmlns="http://schemas.openxmlformats.org/spreadsheetml/2006/main" count="350" uniqueCount="161">
  <si>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</si>
  <si>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</si>
  <si>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</si>
  <si>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</si>
  <si>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</si>
  <si>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</si>
  <si>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</si>
  <si>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</si>
  <si>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</si>
  <si>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</si>
  <si>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</si>
  <si>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</si>
  <si>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</si>
  <si>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</si>
  <si>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</si>
  <si>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</si>
  <si>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</si>
  <si>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</si>
  <si>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</si>
  <si>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</si>
  <si>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</si>
  <si>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</si>
  <si>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</si>
  <si>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</si>
  <si>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</si>
  <si>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</si>
  <si>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</si>
  <si>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</si>
  <si>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</si>
  <si>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</si>
  <si>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</si>
  <si>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</si>
  <si>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</si>
  <si>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</si>
  <si>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</si>
  <si>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</si>
  <si>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</si>
  <si>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</si>
  <si>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</si>
  <si>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</si>
  <si>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</si>
  <si>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</si>
  <si>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</si>
  <si>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</si>
  <si>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</si>
  <si>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</si>
  <si>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</si>
  <si>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</si>
  <si>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</si>
  <si>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</si>
  <si>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</si>
  <si>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</si>
  <si>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</si>
  <si>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</si>
  <si>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</si>
  <si>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</si>
  <si>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</si>
  <si>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</si>
  <si>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</si>
  <si>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</si>
  <si>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</si>
  <si>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</si>
  <si>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</si>
  <si>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</si>
  <si>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</si>
  <si>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</si>
  <si>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</si>
  <si>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</si>
  <si>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</si>
  <si>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</si>
  <si>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</si>
  <si>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</si>
  <si>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</si>
  <si>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</si>
  <si>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</si>
  <si>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</si>
  <si>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</si>
  <si>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</si>
  <si>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</si>
  <si>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</si>
  <si>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</si>
  <si>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</si>
  <si>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</si>
  <si>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</si>
  <si>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</si>
  <si>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</si>
  <si>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</si>
  <si>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</si>
  <si>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</si>
  <si>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</si>
  <si>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</si>
  <si>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</si>
  <si>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</si>
  <si>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</si>
  <si>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</si>
  <si>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</si>
  <si>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</si>
  <si>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</si>
  <si>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</si>
  <si>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</si>
  <si>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</si>
  <si>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</si>
  <si>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</si>
  <si>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</si>
  <si>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</si>
  <si>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</si>
  <si>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</si>
  <si>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</si>
  <si>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</si>
  <si>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</si>
  <si>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</si>
  <si>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</si>
  <si>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</si>
  <si>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</si>
  <si>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</si>
  <si>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</si>
  <si>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</si>
  <si>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</si>
  <si>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</si>
  <si>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</si>
  <si>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</si>
  <si>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</si>
  <si>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</si>
  <si>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</si>
  <si>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GULUPA COMUN ANTIOQUIA GUARNE</t>
  </si>
  <si>
    <t>Antioquia</t>
  </si>
  <si>
    <t>Material de propagacion: Colino/Plántula // Distancia de siembra: 3,5 x 2 // Densidad de siembra - Plantas/Ha.: 1.428 // Duracion del ciclo: 4 años // Productividad/Ha/Ciclo: 62.505 kg // Inicio de Produccion desde la siembra: año 1  // Duracion de la etapa productiva: 4 años // Productividad promedio en etapa productiva  // Cultivo asociado: NA // Productividad promedio etapa productiva: 15.626 kg // % Rendimiento 1ra. Calidad: 80 // % Rendimiento 2da. Calidad: 20 // Precio de venta ponderado por calidad: $8.013 // Valor Jornal: $80.702 // Otros: INCLUIDO EL EMPARRADO Y RIEGO</t>
  </si>
  <si>
    <t>2025 Q1</t>
  </si>
  <si>
    <t>2018 Q2</t>
  </si>
  <si>
    <t>El presente documento corresponde a una actualización del documento PDF de la AgroGuía correspondiente a Gulupa Comun Antioquia Guarne publicada en la página web, y consta de las siguientes partes:</t>
  </si>
  <si>
    <t>- Flujo anualizado de los ingresos (precio y rendimiento) y los costos de producción para una hectárea de
Gulupa Comun Antioquia Guarne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</si>
  <si>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Gulupa Comun Antioquia Guarne.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</si>
  <si>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</si>
  <si>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</si>
  <si>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</si>
  <si>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</si>
  <si>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Gulupa Comun Antioquia Guarne.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</si>
  <si>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</si>
  <si>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</si>
  <si>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Gulupa Comun Antioquia Guarne, en lo que respecta a la mano de obra incluye actividades como la preparación del terreno, la siembra, el trazado y el ahoyado, entre otras, y ascienden a un total de $4,1 millones de pesos (equivalente a 51 jornales). En cuanto a los insumos, se incluyen los gastos relacionados con el material vegetal y las enmiendas, que en conjunto ascienden a  $2,7 millones.</t>
  </si>
  <si>
    <t>*** Los costos de sostenimiento del año 1 comprenden tanto los gastos relacionados con la mano de obra como aquellos asociados con los insumos necesarios desde el momento de la siembra de las plantas hasta finalizar el año 1. Para el caso de Gulupa Comun Antioquia Guarne, en lo que respecta a la mano de obra incluye actividades como la fertilización, riego, control de malezas, plagas y enfermedades, entre otras, y ascienden a un total de $35,8 millones de pesos (equivalente a 443 jornales). En cuanto a los insumos, se incluyen los fertilizantes, plaguicidas, transportes, entre otras, que en conjunto ascienden a  $84,7 millones.</t>
  </si>
  <si>
    <t>Nota 1: en caso de utilizar esta información para el desarrollo de otras publicaciones, por favor citar FINAGRO, "Agro Guía - Marcos de Referencia Agroeconómicos"</t>
  </si>
  <si>
    <t>Los costos totales del ciclo para esta actualización (2025 Q1) equivalen a $373,3 millones, en comparación con los costos del marco original que ascienden a $173,1 millones, (mes de publicación del marco: abril - 2018).
La rentabilidad actualizada (2025 Q1) bajó frente a la rentabilidad de la primera AgroGuía, pasando del 30,7% al 34,2%. Mientras que el crecimiento de los costos fue del 215,6%, el crecimiento de los ingresos fue del 200,3%.</t>
  </si>
  <si>
    <t>En cuanto a los costos de mano de obra de la AgroGuía actualizada, se destaca la participación de podas seguido de cosecha y beneficio, que representan el 31% y el 25% del costo total, respectivamente. En cuanto a los costos de insumos, se destaca la participación de cosecha y beneficio seguido de tutorado, que representan el 28% y el 23% del costo total, respectivamente.</t>
  </si>
  <si>
    <t>bajó</t>
  </si>
  <si>
    <t>A continuación, se presenta la desagregación de los costos de mano de obra e insumos según las diferentes actividades vinculadas a la producción de GULUPA COMUN ANTIOQUIA GUARNE</t>
  </si>
  <si>
    <t>En cuanto a los costos de mano de obra, se destaca la participación de podas segido por cosecha y beneficio que representan el 31% y el 25% del costo total, respectivamente. En cuanto a los costos de insumos, se destaca la participación de control fitosanitario segido por cosecha y beneficio que representan el 30% y el 24% del costo total, respectivamente.</t>
  </si>
  <si>
    <t>En cuanto a los costos de mano de obra, se destaca la participación de podas segido por cosecha y beneficio que representan el 31% y el 25% del costo total, respectivamente. En cuanto a los costos de insumos, se destaca la participación de cosecha y beneficio segido por tutorado que representan el 28% y el 23% del costo total, respectivamente.</t>
  </si>
  <si>
    <t>En cuanto a los costos de mano de obra, se destaca la participación de podas segido por cosecha y beneficio que representan el 31% y el 25% del costo total, respectivamente.</t>
  </si>
  <si>
    <t>En cuanto a los costos de insumos, se destaca la participación de cosecha y beneficio segido por tutorado que representan el 28% y el 23% del costo total, respectivamente.</t>
  </si>
  <si>
    <t>En cuanto a los costos de insumos, se destaca la participación de control fitosanitario segido por cosecha y beneficio que representan el 30% y el 24% del costo total, respectivamente.</t>
  </si>
  <si>
    <t>En cuanto a los costos de mano de obra, se destaca la participación de podas segido por cosecha y beneficio que representan el 31% y el 25% del costo total, respectivamente.En cuanto a los costos de insumos, se destaca la participación de control fitosanitario segido por cosecha y beneficio que representan el 30% y el 24% del costo total, respectivamente.</t>
  </si>
  <si>
    <t>De acuerdo con el comportamiento histórico del sistema productivo, se efectuó un análisis de sensibilidad del margen de utilidad obtenido en la producción de GULUPA COMUN ANTIOQUIA GUARNE, frente a diferentes escenarios de variación de precios de venta en finca y rendimientos probables (kg/ha).</t>
  </si>
  <si>
    <t>Con un precio ponderado de COP $ 8.013/kg y con un rendimiento por hectárea de 62.505 kg por ciclo; el margen de utilidad obtenido en la producción de gulupa es del 25%.</t>
  </si>
  <si>
    <t>El precio mínimo ponderado para cubrir los costos de producción, con un rendimiento de 62.505 kg para todo el ciclo de producción, es COP $ 5.972/kg.</t>
  </si>
  <si>
    <t>El rendimiento mínimo por ha/ciclo para cubrir los costos de producción, con un precio ponderado de COP $ 8.013, es de 46.583 kg/ha para todo el ciclo.</t>
  </si>
  <si>
    <t>El siguiente cuadro presenta diferentes escenarios de rentabilidad para el sistema productivo de GULUPA COMUN ANTIOQUIA GUARNE, con respecto a diferentes niveles de productividad (kg./ha.) y precios ($/kg.).</t>
  </si>
  <si>
    <t>De acuerdo con el comportamiento histórico del sistema productivo, se efectuó un análisis de sensibilidad del margen de utilidad obtenido en la producción de GULUPA COMUN ANTIOQUIA GUARNE, frente a diferentes escenarios de variación de precios de venta en finca y rendimientos probables (t/ha)</t>
  </si>
  <si>
    <t>Con un precio ponderado de COP $$ 4.000/kg y con un rendimiento por hectárea de 62.505 kg por ciclo; el margen de utilidad obtenido en la producción de gulupa es del 31%.</t>
  </si>
  <si>
    <t>El precio mínimo ponderado para cubrir los costos de producción, con un rendimiento de 62.505 kg para todo el ciclo de producción, es COP $ 2.770/kg.</t>
  </si>
  <si>
    <t>El rendimiento mínimo por ha/ciclo para cubrir los costos de producción, con un precio ponderado de COP $ 4.000, es de 43.287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</si>
</sst>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173146025</c:v>
                </c:pt>
                <c:pt idx="1">
                  <c:v>373285894.04302931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95544425</c:v>
                </c:pt>
                <c:pt idx="1">
                  <c:v>192780869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77601600</c:v>
                </c:pt>
                <c:pt idx="1">
                  <c:v>180505025.04302931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41490720</c:v>
                </c:pt>
                <c:pt idx="2">
                  <c:v>49697130.464716032</c:v>
                </c:pt>
                <c:pt idx="3">
                  <c:v>22698414</c:v>
                </c:pt>
                <c:pt idx="4">
                  <c:v>2740494.5783132548</c:v>
                </c:pt>
                <c:pt idx="5">
                  <c:v>94680</c:v>
                </c:pt>
                <c:pt idx="6">
                  <c:v>0</c:v>
                </c:pt>
                <c:pt idx="7">
                  <c:v>21040275</c:v>
                </c:pt>
                <c:pt idx="8">
                  <c:v>662760</c:v>
                </c:pt>
                <c:pt idx="9">
                  <c:v>42080551</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29940442</c:v>
                </c:pt>
                <c:pt idx="1">
                  <c:v>968424</c:v>
                </c:pt>
                <c:pt idx="2">
                  <c:v>48566385</c:v>
                </c:pt>
                <c:pt idx="3">
                  <c:v>24372004</c:v>
                </c:pt>
                <c:pt idx="4">
                  <c:v>4115802</c:v>
                </c:pt>
                <c:pt idx="5">
                  <c:v>0</c:v>
                </c:pt>
                <c:pt idx="6">
                  <c:v>60687904</c:v>
                </c:pt>
                <c:pt idx="7">
                  <c:v>16624612</c:v>
                </c:pt>
                <c:pt idx="8">
                  <c:v>0</c:v>
                </c:pt>
                <c:pt idx="9">
                  <c:v>7505296</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0.55181414069424928</c:v>
                </c:pt>
                <c:pt idx="1">
                  <c:v>0.51644295184049416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0.44818585930575072</c:v>
                </c:pt>
                <c:pt idx="1">
                  <c:v>0.48355704815950584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14840000</c:v>
                </c:pt>
                <c:pt idx="1">
                  <c:v>480000</c:v>
                </c:pt>
                <c:pt idx="2">
                  <c:v>24064425</c:v>
                </c:pt>
                <c:pt idx="3">
                  <c:v>12080000</c:v>
                </c:pt>
                <c:pt idx="4">
                  <c:v>2040000</c:v>
                </c:pt>
                <c:pt idx="5">
                  <c:v>0</c:v>
                </c:pt>
                <c:pt idx="6">
                  <c:v>30080000</c:v>
                </c:pt>
                <c:pt idx="7">
                  <c:v>8240000</c:v>
                </c:pt>
                <c:pt idx="8">
                  <c:v>0</c:v>
                </c:pt>
                <c:pt idx="9">
                  <c:v>3720000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23585600</c:v>
                </c:pt>
                <c:pt idx="2">
                  <c:v>18896000</c:v>
                </c:pt>
                <c:pt idx="3">
                  <c:v>9590000</c:v>
                </c:pt>
                <c:pt idx="4">
                  <c:v>1242000</c:v>
                </c:pt>
                <c:pt idx="5">
                  <c:v>36000</c:v>
                </c:pt>
                <c:pt idx="6">
                  <c:v>0</c:v>
                </c:pt>
                <c:pt idx="7">
                  <c:v>8000000</c:v>
                </c:pt>
                <c:pt idx="8">
                  <c:v>252000</c:v>
                </c:pt>
                <c:pt idx="9">
                  <c:v>16000000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29940442</c:v>
                </c:pt>
                <c:pt idx="1">
                  <c:v>968424</c:v>
                </c:pt>
                <c:pt idx="2">
                  <c:v>48566385</c:v>
                </c:pt>
                <c:pt idx="3">
                  <c:v>24372004</c:v>
                </c:pt>
                <c:pt idx="4">
                  <c:v>4115802</c:v>
                </c:pt>
                <c:pt idx="5">
                  <c:v>0</c:v>
                </c:pt>
                <c:pt idx="6">
                  <c:v>60687904</c:v>
                </c:pt>
                <c:pt idx="7">
                  <c:v>16624612</c:v>
                </c:pt>
                <c:pt idx="8">
                  <c:v>0</c:v>
                </c:pt>
                <c:pt idx="9">
                  <c:v>7505296</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41490720</c:v>
                </c:pt>
                <c:pt idx="2">
                  <c:v>49697130.464716032</c:v>
                </c:pt>
                <c:pt idx="3">
                  <c:v>22698414</c:v>
                </c:pt>
                <c:pt idx="4">
                  <c:v>2740494.5783132548</c:v>
                </c:pt>
                <c:pt idx="5">
                  <c:v>94680</c:v>
                </c:pt>
                <c:pt idx="6">
                  <c:v>0</c:v>
                </c:pt>
                <c:pt idx="7">
                  <c:v>21040275</c:v>
                </c:pt>
                <c:pt idx="8">
                  <c:v>662760</c:v>
                </c:pt>
                <c:pt idx="9">
                  <c:v>42080551</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173146025</c:v>
                </c:pt>
                <c:pt idx="1">
                  <c:v>373285894.04302931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95544425</c:v>
                </c:pt>
                <c:pt idx="1">
                  <c:v>192780869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77601600</c:v>
                </c:pt>
                <c:pt idx="1">
                  <c:v>180505025.04302931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0.55181414069424928</c:v>
                </c:pt>
                <c:pt idx="1">
                  <c:v>0.51644295184049416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0.44818585930575072</c:v>
                </c:pt>
                <c:pt idx="1">
                  <c:v>0.48355704815950584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6" width="10.81640625" style="19" customWidth="1"/>
    <col min="7"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4115.8</v>
      </c>
      <c r="C7" s="22">
        <v>35765.129999999997</v>
      </c>
      <c r="D7" s="22">
        <v>56297.69</v>
      </c>
      <c r="E7" s="22">
        <v>56297.69</v>
      </c>
      <c r="F7" s="22">
        <v>40304.559999999998</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192780.87</v>
      </c>
      <c r="AH7" s="23">
        <v>0.51644295184049416</v>
      </c>
    </row>
    <row r="8" spans="1:34" x14ac:dyDescent="0.3">
      <c r="A8" s="5" t="s">
        <v>122</v>
      </c>
      <c r="B8" s="22">
        <v>2740.49</v>
      </c>
      <c r="C8" s="22">
        <v>84675.07</v>
      </c>
      <c r="D8" s="22">
        <v>32132.32</v>
      </c>
      <c r="E8" s="22">
        <v>32132.32</v>
      </c>
      <c r="F8" s="22">
        <v>28824.81</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180505.03</v>
      </c>
      <c r="AH8" s="23">
        <v>0.48355704815950579</v>
      </c>
    </row>
    <row r="9" spans="1:34" x14ac:dyDescent="0.3">
      <c r="A9" s="9" t="s">
        <v>121</v>
      </c>
      <c r="B9" s="22">
        <v>6856.3</v>
      </c>
      <c r="C9" s="22">
        <v>120440.2</v>
      </c>
      <c r="D9" s="22">
        <v>88430.01</v>
      </c>
      <c r="E9" s="22">
        <v>88430.01</v>
      </c>
      <c r="F9" s="22">
        <v>69129.37</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373285.89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5000</v>
      </c>
      <c r="D11" s="24">
        <v>16668</v>
      </c>
      <c r="E11" s="24">
        <v>16668</v>
      </c>
      <c r="F11" s="24">
        <v>11668</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50004</v>
      </c>
      <c r="AH11" s="28"/>
    </row>
    <row r="12" spans="1:34" x14ac:dyDescent="0.3">
      <c r="A12" s="5" t="s">
        <v>20</v>
      </c>
      <c r="B12" s="24"/>
      <c r="C12" s="24">
        <v>1250</v>
      </c>
      <c r="D12" s="24">
        <v>4167</v>
      </c>
      <c r="E12" s="24">
        <v>4167</v>
      </c>
      <c r="F12" s="24">
        <v>2917</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12501</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9.6159999999999997</v>
      </c>
      <c r="D15" s="25">
        <v>9.6159999999999997</v>
      </c>
      <c r="E15" s="25">
        <v>9.6159999999999997</v>
      </c>
      <c r="F15" s="25">
        <v>9.6159999999999997</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9.6159999999999997</v>
      </c>
      <c r="AH15" s="28"/>
    </row>
    <row r="16" spans="1:34" x14ac:dyDescent="0.3">
      <c r="A16" s="5" t="s">
        <v>16</v>
      </c>
      <c r="B16" s="25"/>
      <c r="C16" s="25">
        <v>1.603</v>
      </c>
      <c r="D16" s="25">
        <v>1.603</v>
      </c>
      <c r="E16" s="25">
        <v>1.603</v>
      </c>
      <c r="F16" s="25">
        <v>1.603</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1.603</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50083.75</v>
      </c>
      <c r="D19" s="22">
        <v>166959.19</v>
      </c>
      <c r="E19" s="22">
        <v>166959.19</v>
      </c>
      <c r="F19" s="22">
        <v>116875.44</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500877.57</v>
      </c>
      <c r="AH19" s="28"/>
    </row>
    <row r="20" spans="1:34" x14ac:dyDescent="0.3">
      <c r="A20" s="3" t="s">
        <v>12</v>
      </c>
      <c r="B20" s="26">
        <v>-6856.3</v>
      </c>
      <c r="C20" s="26">
        <v>-70356.45</v>
      </c>
      <c r="D20" s="26">
        <v>78529.179999999993</v>
      </c>
      <c r="E20" s="26">
        <v>78529.179999999993</v>
      </c>
      <c r="F20" s="26">
        <v>47746.07</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127591.67</v>
      </c>
      <c r="AH20" s="31"/>
    </row>
    <row r="21" spans="1:34" x14ac:dyDescent="0.3">
      <c r="J21" s="19"/>
      <c r="AG21" s="88">
        <v>0.34180684294023456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19766.25</v>
      </c>
      <c r="D121" s="70">
        <v>27901.48</v>
      </c>
      <c r="E121" s="70">
        <v>27901.48</v>
      </c>
      <c r="F121" s="70">
        <v>19975.23</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95544.43</v>
      </c>
      <c r="AH121" s="71">
        <v>0.55181414069424917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35616.800000000003</v>
      </c>
      <c r="D122" s="70">
        <v>14445</v>
      </c>
      <c r="E122" s="70">
        <v>14445</v>
      </c>
      <c r="F122" s="70">
        <v>13094.8</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77601.600000000006</v>
      </c>
      <c r="AH122" s="71">
        <v>0.44818585930575078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55383.05</v>
      </c>
      <c r="D123" s="70">
        <v>42346.48</v>
      </c>
      <c r="E123" s="70">
        <v>42346.48</v>
      </c>
      <c r="F123" s="70">
        <v>33070.03</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173146.03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5000</v>
      </c>
      <c r="D125" s="73">
        <v>16668</v>
      </c>
      <c r="E125" s="73">
        <v>16668</v>
      </c>
      <c r="F125" s="73">
        <v>11668</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50004</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1250</v>
      </c>
      <c r="D126" s="73">
        <v>4167</v>
      </c>
      <c r="E126" s="73">
        <v>4167</v>
      </c>
      <c r="F126" s="73">
        <v>2917</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12501</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4.8</v>
      </c>
      <c r="D129" s="74">
        <v>4.8</v>
      </c>
      <c r="E129" s="74">
        <v>4.8</v>
      </c>
      <c r="F129" s="74">
        <v>4.8</v>
      </c>
      <c r="G129" s="74">
        <v>4.8</v>
      </c>
      <c r="H129" s="100">
        <v>4.8</v>
      </c>
      <c r="I129" s="74">
        <v>4.8</v>
      </c>
      <c r="J129" s="74">
        <v>4.8</v>
      </c>
      <c r="K129" s="74">
        <v>4.8</v>
      </c>
      <c r="L129" s="74">
        <v>4.8</v>
      </c>
      <c r="M129" s="74">
        <v>4.8</v>
      </c>
      <c r="N129" s="74">
        <v>4.8</v>
      </c>
      <c r="O129" s="74">
        <v>4.8</v>
      </c>
      <c r="P129" s="74">
        <v>4.8</v>
      </c>
      <c r="Q129" s="74">
        <v>4.8</v>
      </c>
      <c r="R129" s="74">
        <v>4.8</v>
      </c>
      <c r="S129" s="74">
        <v>4.8</v>
      </c>
      <c r="T129" s="74">
        <v>4.8</v>
      </c>
      <c r="U129" s="74">
        <v>4.8</v>
      </c>
      <c r="V129" s="74">
        <v>4.8</v>
      </c>
      <c r="W129" s="74">
        <v>4.8</v>
      </c>
      <c r="X129" s="74">
        <v>4.8</v>
      </c>
      <c r="Y129" s="74">
        <v>4.8</v>
      </c>
      <c r="Z129" s="74">
        <v>4.8</v>
      </c>
      <c r="AA129" s="74">
        <v>4.8</v>
      </c>
      <c r="AB129" s="74">
        <v>4.8</v>
      </c>
      <c r="AC129" s="74">
        <v>4.8</v>
      </c>
      <c r="AD129" s="74">
        <v>4.8</v>
      </c>
      <c r="AE129" s="74">
        <v>4.8</v>
      </c>
      <c r="AF129" s="74">
        <v>4.8</v>
      </c>
      <c r="AG129" s="74">
        <v>4.8</v>
      </c>
      <c r="AH129" s="63"/>
    </row>
    <row r="130" spans="1:40" s="21" customFormat="1" x14ac:dyDescent="0.3">
      <c r="A130" s="68" t="s">
        <v>16</v>
      </c>
      <c r="B130" s="74"/>
      <c r="C130" s="74">
        <v>0.8</v>
      </c>
      <c r="D130" s="74">
        <v>0.8</v>
      </c>
      <c r="E130" s="74">
        <v>0.8</v>
      </c>
      <c r="F130" s="74">
        <v>0.8</v>
      </c>
      <c r="G130" s="74">
        <v>0.8</v>
      </c>
      <c r="H130" s="74">
        <v>0.8</v>
      </c>
      <c r="I130" s="74">
        <v>0.8</v>
      </c>
      <c r="J130" s="74">
        <v>0.8</v>
      </c>
      <c r="K130" s="74">
        <v>0.8</v>
      </c>
      <c r="L130" s="74">
        <v>0.8</v>
      </c>
      <c r="M130" s="74">
        <v>0.8</v>
      </c>
      <c r="N130" s="74">
        <v>0.8</v>
      </c>
      <c r="O130" s="74">
        <v>0.8</v>
      </c>
      <c r="P130" s="74">
        <v>0.8</v>
      </c>
      <c r="Q130" s="74">
        <v>0.8</v>
      </c>
      <c r="R130" s="74">
        <v>0.8</v>
      </c>
      <c r="S130" s="74">
        <v>0.8</v>
      </c>
      <c r="T130" s="74">
        <v>0.8</v>
      </c>
      <c r="U130" s="74">
        <v>0.8</v>
      </c>
      <c r="V130" s="74">
        <v>0.8</v>
      </c>
      <c r="W130" s="74">
        <v>0.8</v>
      </c>
      <c r="X130" s="74">
        <v>0.8</v>
      </c>
      <c r="Y130" s="74">
        <v>0.8</v>
      </c>
      <c r="Z130" s="74">
        <v>0.8</v>
      </c>
      <c r="AA130" s="74">
        <v>0.8</v>
      </c>
      <c r="AB130" s="74">
        <v>0.8</v>
      </c>
      <c r="AC130" s="74">
        <v>0.8</v>
      </c>
      <c r="AD130" s="74">
        <v>0.8</v>
      </c>
      <c r="AE130" s="74">
        <v>0.8</v>
      </c>
      <c r="AF130" s="74">
        <v>0.8</v>
      </c>
      <c r="AG130" s="74">
        <v>0.8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25000</v>
      </c>
      <c r="D133" s="70">
        <v>83340</v>
      </c>
      <c r="E133" s="70">
        <v>83340</v>
      </c>
      <c r="F133" s="70">
        <v>58340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250020</v>
      </c>
      <c r="AH133" s="63"/>
    </row>
    <row r="134" spans="1:40" s="21" customFormat="1" x14ac:dyDescent="0.3">
      <c r="A134" s="66" t="s">
        <v>12</v>
      </c>
      <c r="B134" s="70"/>
      <c r="C134" s="70">
        <v>-30383.05</v>
      </c>
      <c r="D134" s="70">
        <v>40993.53</v>
      </c>
      <c r="E134" s="70">
        <v>40993.53</v>
      </c>
      <c r="F134" s="70">
        <v>25269.98</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76873.98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14840000</v>
      </c>
      <c r="AY8" s="21" t="s">
        <v>4</v>
      </c>
      <c r="AZ8" s="109">
        <v>0</v>
      </c>
    </row>
    <row r="9" spans="1:59" ht="14.5" customHeight="1" x14ac:dyDescent="0.3">
      <c r="A9" s="19"/>
      <c r="B9" s="139"/>
      <c r="C9" s="139"/>
      <c r="D9" s="139"/>
      <c r="E9" s="139"/>
      <c r="F9" s="139"/>
      <c r="G9" s="139"/>
      <c r="H9" s="139"/>
      <c r="I9" s="139"/>
      <c r="J9" s="37"/>
      <c r="AP9" s="21" t="s">
        <v>8</v>
      </c>
      <c r="AQ9" s="109">
        <v>480000</v>
      </c>
      <c r="AY9" s="21" t="s">
        <v>8</v>
      </c>
      <c r="AZ9" s="109">
        <v>23585600</v>
      </c>
    </row>
    <row r="10" spans="1:59" ht="14.5" customHeight="1" x14ac:dyDescent="0.3">
      <c r="A10" s="19"/>
      <c r="B10" s="139"/>
      <c r="C10" s="139"/>
      <c r="D10" s="139"/>
      <c r="E10" s="139"/>
      <c r="F10" s="139"/>
      <c r="G10" s="139"/>
      <c r="H10" s="139"/>
      <c r="I10" s="139"/>
      <c r="J10" s="37"/>
      <c r="AP10" s="21" t="s">
        <v>9</v>
      </c>
      <c r="AQ10" s="109">
        <v>24064425</v>
      </c>
      <c r="AY10" s="21" t="s">
        <v>9</v>
      </c>
      <c r="AZ10" s="109">
        <v>18896000</v>
      </c>
    </row>
    <row r="11" spans="1:59" ht="14.5" customHeight="1" x14ac:dyDescent="0.3">
      <c r="A11" s="19"/>
      <c r="B11" s="76" t="s">
        <v>114</v>
      </c>
      <c r="C11" s="76"/>
      <c r="D11" s="76"/>
      <c r="E11" s="76"/>
      <c r="F11" s="76"/>
      <c r="G11" s="76"/>
      <c r="H11" s="76"/>
      <c r="I11" s="76"/>
      <c r="J11" s="19"/>
      <c r="AP11" s="21" t="s">
        <v>7</v>
      </c>
      <c r="AQ11" s="109">
        <v>12080000</v>
      </c>
      <c r="AY11" s="21" t="s">
        <v>7</v>
      </c>
      <c r="AZ11" s="109">
        <v>9590000</v>
      </c>
    </row>
    <row r="12" spans="1:59" ht="14.5" customHeight="1" x14ac:dyDescent="0.3">
      <c r="A12" s="19"/>
      <c r="B12" s="76"/>
      <c r="C12" s="76"/>
      <c r="D12" s="76"/>
      <c r="E12" s="76"/>
      <c r="F12" s="76"/>
      <c r="G12" s="76"/>
      <c r="H12" s="76"/>
      <c r="I12" s="76"/>
      <c r="J12" s="19"/>
      <c r="AP12" s="21" t="s">
        <v>3</v>
      </c>
      <c r="AQ12" s="109">
        <v>2040000</v>
      </c>
      <c r="AY12" s="21" t="s">
        <v>3</v>
      </c>
      <c r="AZ12" s="109">
        <v>1242000</v>
      </c>
    </row>
    <row r="13" spans="1:59" ht="14.5" customHeight="1" x14ac:dyDescent="0.3">
      <c r="A13" s="19"/>
      <c r="B13" s="76"/>
      <c r="C13" s="76"/>
      <c r="D13" s="76"/>
      <c r="E13" s="76"/>
      <c r="F13" s="76"/>
      <c r="G13" s="76"/>
      <c r="H13" s="76"/>
      <c r="I13" s="76"/>
      <c r="J13" s="19"/>
      <c r="AP13" s="21" t="s">
        <v>6</v>
      </c>
      <c r="AQ13" s="109">
        <v>0</v>
      </c>
      <c r="AY13" s="21" t="s">
        <v>6</v>
      </c>
      <c r="AZ13" s="109">
        <v>36000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30080000</v>
      </c>
      <c r="AY16" s="21" t="s">
        <v>5</v>
      </c>
      <c r="AZ16" s="109">
        <v>0</v>
      </c>
    </row>
    <row r="17" spans="1:59" ht="14.5" customHeight="1" x14ac:dyDescent="0.3">
      <c r="A17" s="19"/>
      <c r="B17" s="19"/>
      <c r="C17" s="19"/>
      <c r="D17" s="19"/>
      <c r="E17" s="19"/>
      <c r="F17" s="19"/>
      <c r="G17" s="19"/>
      <c r="H17" s="19"/>
      <c r="I17" s="19"/>
      <c r="J17" s="19"/>
      <c r="AP17" s="21" t="s">
        <v>60</v>
      </c>
      <c r="AQ17" s="109">
        <v>8240000</v>
      </c>
      <c r="AY17" s="21" t="s">
        <v>60</v>
      </c>
      <c r="AZ17" s="109">
        <v>8000000</v>
      </c>
    </row>
    <row r="18" spans="1:59" x14ac:dyDescent="0.3">
      <c r="A18" s="19"/>
      <c r="B18" s="19"/>
      <c r="C18" s="19"/>
      <c r="D18" s="19"/>
      <c r="E18" s="19"/>
      <c r="F18" s="19"/>
      <c r="G18" s="19"/>
      <c r="H18" s="19"/>
      <c r="I18" s="19"/>
      <c r="J18" s="19"/>
      <c r="AP18" s="21" t="s">
        <v>10</v>
      </c>
      <c r="AQ18" s="109">
        <v>0</v>
      </c>
      <c r="AY18" s="21" t="s">
        <v>10</v>
      </c>
      <c r="AZ18" s="109">
        <v>252000</v>
      </c>
    </row>
    <row r="19" spans="1:59" x14ac:dyDescent="0.3">
      <c r="A19" s="19"/>
      <c r="B19" s="19"/>
      <c r="C19" s="19"/>
      <c r="D19" s="19"/>
      <c r="E19" s="19"/>
      <c r="F19" s="19"/>
      <c r="G19" s="19"/>
      <c r="H19" s="19"/>
      <c r="I19" s="19"/>
      <c r="J19" s="19"/>
      <c r="AP19" s="21" t="s">
        <v>76</v>
      </c>
      <c r="AQ19" s="109">
        <v>3720000</v>
      </c>
      <c r="AY19" s="21" t="s">
        <v>76</v>
      </c>
      <c r="AZ19" s="109">
        <v>16000000</v>
      </c>
    </row>
    <row r="20" spans="1:59" x14ac:dyDescent="0.3">
      <c r="A20" s="19"/>
      <c r="B20" s="19"/>
      <c r="C20" s="19"/>
      <c r="D20" s="19"/>
      <c r="E20" s="19"/>
      <c r="F20" s="19"/>
      <c r="G20" s="19"/>
      <c r="H20" s="19"/>
      <c r="I20" s="19"/>
      <c r="J20" s="19"/>
      <c r="AP20" s="107" t="s">
        <v>77</v>
      </c>
      <c r="AQ20" s="110">
        <v>95544425</v>
      </c>
      <c r="AY20" s="107" t="s">
        <v>77</v>
      </c>
      <c r="AZ20" s="110">
        <v>77601600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29940442</v>
      </c>
      <c r="AY27" s="21" t="s">
        <v>4</v>
      </c>
      <c r="AZ27" s="109"/>
    </row>
    <row r="28" spans="1:59" x14ac:dyDescent="0.3">
      <c r="A28" s="19"/>
      <c r="B28" s="19"/>
      <c r="C28" s="19"/>
      <c r="D28" s="19"/>
      <c r="E28" s="19"/>
      <c r="F28" s="19"/>
      <c r="G28" s="19"/>
      <c r="H28" s="19"/>
      <c r="I28" s="19"/>
      <c r="J28" s="19"/>
      <c r="AP28" s="21" t="s">
        <v>8</v>
      </c>
      <c r="AQ28" s="109">
        <v>968424</v>
      </c>
      <c r="AY28" s="21" t="s">
        <v>8</v>
      </c>
      <c r="AZ28" s="109">
        <v>41490720</v>
      </c>
    </row>
    <row r="29" spans="1:59" ht="14.5" customHeight="1" x14ac:dyDescent="0.3">
      <c r="A29" s="19"/>
      <c r="B29" s="19"/>
      <c r="C29" s="19"/>
      <c r="D29" s="19"/>
      <c r="E29" s="19"/>
      <c r="F29" s="19"/>
      <c r="G29" s="19"/>
      <c r="H29" s="19"/>
      <c r="I29" s="19"/>
      <c r="J29" s="19"/>
      <c r="AP29" s="21" t="s">
        <v>9</v>
      </c>
      <c r="AQ29" s="109">
        <v>48566385</v>
      </c>
      <c r="AY29" s="21" t="s">
        <v>9</v>
      </c>
      <c r="AZ29" s="109">
        <v>49697130.464716032</v>
      </c>
    </row>
    <row r="30" spans="1:59" x14ac:dyDescent="0.3">
      <c r="A30" s="19"/>
      <c r="B30" s="19"/>
      <c r="C30" s="19"/>
      <c r="D30" s="19"/>
      <c r="E30" s="19"/>
      <c r="F30" s="19"/>
      <c r="G30" s="19"/>
      <c r="H30" s="19"/>
      <c r="I30" s="19"/>
      <c r="J30" s="19"/>
      <c r="AP30" s="21" t="s">
        <v>7</v>
      </c>
      <c r="AQ30" s="109">
        <v>24372004</v>
      </c>
      <c r="AY30" s="21" t="s">
        <v>7</v>
      </c>
      <c r="AZ30" s="109">
        <v>22698414</v>
      </c>
    </row>
    <row r="31" spans="1:59" x14ac:dyDescent="0.3">
      <c r="A31" s="19"/>
      <c r="B31" s="19"/>
      <c r="C31" s="19"/>
      <c r="D31" s="19"/>
      <c r="E31" s="19"/>
      <c r="F31" s="19"/>
      <c r="G31" s="19"/>
      <c r="H31" s="19"/>
      <c r="I31" s="19"/>
      <c r="J31" s="19"/>
      <c r="AP31" s="21" t="s">
        <v>3</v>
      </c>
      <c r="AQ31" s="109">
        <v>4115802</v>
      </c>
      <c r="AY31" s="21" t="s">
        <v>3</v>
      </c>
      <c r="AZ31" s="109">
        <v>2740494.5783132548</v>
      </c>
    </row>
    <row r="32" spans="1:59" ht="14.5" customHeight="1" x14ac:dyDescent="0.3">
      <c r="A32" s="19"/>
      <c r="B32" s="19"/>
      <c r="C32" s="19"/>
      <c r="D32" s="19"/>
      <c r="E32" s="19"/>
      <c r="F32" s="19"/>
      <c r="G32" s="19"/>
      <c r="H32" s="19"/>
      <c r="I32" s="19"/>
      <c r="J32" s="19"/>
      <c r="AP32" s="21" t="s">
        <v>6</v>
      </c>
      <c r="AQ32" s="109">
        <v>0</v>
      </c>
      <c r="AY32" s="21" t="s">
        <v>6</v>
      </c>
      <c r="AZ32" s="109">
        <v>94680</v>
      </c>
    </row>
    <row r="33" spans="1:56" ht="14.5" customHeight="1" x14ac:dyDescent="0.3">
      <c r="A33" s="19"/>
      <c r="B33" s="19"/>
      <c r="C33" s="19"/>
      <c r="D33" s="19"/>
      <c r="E33" s="19"/>
      <c r="F33" s="19"/>
      <c r="G33" s="19"/>
      <c r="H33" s="19"/>
      <c r="I33" s="19"/>
      <c r="J33" s="19"/>
      <c r="AP33" s="21" t="s">
        <v>5</v>
      </c>
      <c r="AQ33" s="109">
        <v>60687904</v>
      </c>
      <c r="AY33" s="21" t="s">
        <v>5</v>
      </c>
      <c r="AZ33" s="109">
        <v>0</v>
      </c>
    </row>
    <row r="34" spans="1:56" x14ac:dyDescent="0.3">
      <c r="A34" s="19"/>
      <c r="B34" s="19"/>
      <c r="C34" s="19"/>
      <c r="D34" s="19"/>
      <c r="E34" s="19"/>
      <c r="F34" s="19"/>
      <c r="G34" s="19"/>
      <c r="H34" s="19"/>
      <c r="I34" s="19"/>
      <c r="J34" s="19"/>
      <c r="AP34" s="21" t="s">
        <v>60</v>
      </c>
      <c r="AQ34" s="109">
        <v>16624612</v>
      </c>
      <c r="AY34" s="21" t="s">
        <v>60</v>
      </c>
      <c r="AZ34" s="109">
        <v>21040275</v>
      </c>
    </row>
    <row r="35" spans="1:56" ht="14.5" customHeight="1" x14ac:dyDescent="0.3">
      <c r="A35" s="19"/>
      <c r="B35" s="139" t="s">
        <v>143</v>
      </c>
      <c r="C35" s="139"/>
      <c r="D35" s="139"/>
      <c r="E35" s="139"/>
      <c r="F35" s="139"/>
      <c r="G35" s="139"/>
      <c r="H35" s="139"/>
      <c r="I35" s="139"/>
      <c r="J35" s="19"/>
      <c r="AP35" s="21" t="s">
        <v>10</v>
      </c>
      <c r="AQ35" s="109">
        <v>0</v>
      </c>
      <c r="AY35" s="21" t="s">
        <v>10</v>
      </c>
      <c r="AZ35" s="109">
        <v>662760</v>
      </c>
    </row>
    <row r="36" spans="1:56" ht="14.5" customHeight="1" x14ac:dyDescent="0.3">
      <c r="A36" s="19"/>
      <c r="B36" s="139"/>
      <c r="C36" s="139"/>
      <c r="D36" s="139"/>
      <c r="E36" s="139"/>
      <c r="F36" s="139"/>
      <c r="G36" s="139"/>
      <c r="H36" s="139"/>
      <c r="I36" s="139"/>
      <c r="J36" s="19"/>
      <c r="AP36" s="21" t="s">
        <v>76</v>
      </c>
      <c r="AQ36" s="109">
        <v>7505296</v>
      </c>
      <c r="AY36" s="21" t="s">
        <v>76</v>
      </c>
      <c r="AZ36" s="109">
        <v>42080551</v>
      </c>
    </row>
    <row r="37" spans="1:56" ht="14.5" customHeight="1" x14ac:dyDescent="0.3">
      <c r="A37" s="19"/>
      <c r="B37" s="139"/>
      <c r="C37" s="139"/>
      <c r="D37" s="139"/>
      <c r="E37" s="139"/>
      <c r="F37" s="139"/>
      <c r="G37" s="139"/>
      <c r="H37" s="139"/>
      <c r="I37" s="139"/>
      <c r="J37" s="19"/>
      <c r="AP37" s="107" t="s">
        <v>77</v>
      </c>
      <c r="AQ37" s="110">
        <v>192780869</v>
      </c>
      <c r="AY37" s="107" t="s">
        <v>77</v>
      </c>
      <c r="AZ37" s="110">
        <v>180505025.04302931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173146025</v>
      </c>
      <c r="AR41" s="111">
        <v>95544425</v>
      </c>
      <c r="AS41" s="111">
        <v>77601600</v>
      </c>
      <c r="AV41" s="21" t="s">
        <v>128</v>
      </c>
      <c r="AW41" s="88">
        <v>0.55181414069424928</v>
      </c>
      <c r="AX41" s="88">
        <v>0.44818585930575072</v>
      </c>
    </row>
    <row r="42" spans="1:56" x14ac:dyDescent="0.3">
      <c r="A42" s="19"/>
      <c r="B42" s="38"/>
      <c r="C42" s="38"/>
      <c r="D42" s="38"/>
      <c r="E42" s="38"/>
      <c r="F42" s="38"/>
      <c r="G42" s="38"/>
      <c r="H42" s="38"/>
      <c r="I42" s="38"/>
      <c r="J42" s="19"/>
      <c r="AP42" s="21" t="s">
        <v>127</v>
      </c>
      <c r="AQ42" s="111">
        <v>373285894.04302931</v>
      </c>
      <c r="AR42" s="111">
        <v>192780869</v>
      </c>
      <c r="AS42" s="111">
        <v>180505025.04302931</v>
      </c>
      <c r="AV42" s="21" t="s">
        <v>127</v>
      </c>
      <c r="AW42" s="88">
        <v>0.51644295184049416</v>
      </c>
      <c r="AX42" s="88">
        <v>0.48355704815950584</v>
      </c>
    </row>
    <row r="43" spans="1:56" x14ac:dyDescent="0.3">
      <c r="A43" s="19"/>
      <c r="B43" s="19"/>
      <c r="C43" s="19"/>
      <c r="D43" s="19"/>
      <c r="E43" s="19"/>
      <c r="F43" s="19"/>
      <c r="G43" s="19"/>
      <c r="H43" s="19"/>
      <c r="I43" s="19"/>
      <c r="J43" s="19"/>
      <c r="BD43" s="112">
        <v>108303015025817.58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0.25473624223180924</v>
      </c>
    </row>
    <row r="54" spans="1:55" x14ac:dyDescent="0.3">
      <c r="A54" s="19"/>
      <c r="B54" s="19"/>
      <c r="C54" s="19"/>
      <c r="D54" s="19"/>
      <c r="E54" s="19"/>
      <c r="F54" s="19"/>
      <c r="G54" s="19"/>
      <c r="H54" s="19"/>
      <c r="I54" s="19"/>
      <c r="J54" s="19"/>
      <c r="BA54" s="21" t="s">
        <v>88</v>
      </c>
      <c r="BC54" s="114">
        <v>0.30747132229421642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173146025</v>
      </c>
    </row>
    <row r="57" spans="1:55" ht="15" thickTop="1" thickBot="1" x14ac:dyDescent="0.35">
      <c r="A57" s="19"/>
      <c r="B57" s="19"/>
      <c r="C57" s="19"/>
      <c r="D57" s="19"/>
      <c r="E57" s="19"/>
      <c r="F57" s="19"/>
      <c r="G57" s="19"/>
      <c r="H57" s="19"/>
      <c r="I57" s="19"/>
      <c r="J57" s="19"/>
      <c r="BA57" s="116" t="s">
        <v>83</v>
      </c>
      <c r="BB57" s="116"/>
      <c r="BC57" s="117">
        <v>43193</v>
      </c>
    </row>
    <row r="58" spans="1:55" ht="15" thickTop="1" thickBot="1" x14ac:dyDescent="0.35">
      <c r="A58" s="19"/>
      <c r="B58" s="19"/>
      <c r="C58" s="19"/>
      <c r="D58" s="19"/>
      <c r="E58" s="19"/>
      <c r="F58" s="19"/>
      <c r="G58" s="19"/>
      <c r="H58" s="19"/>
      <c r="I58" s="19"/>
      <c r="J58" s="19"/>
      <c r="BA58" s="116" t="s">
        <v>84</v>
      </c>
      <c r="BB58" s="116"/>
      <c r="BC58" s="118">
        <v>2.1559021874341573</v>
      </c>
    </row>
    <row r="59" spans="1:55" ht="15" thickTop="1" thickBot="1" x14ac:dyDescent="0.35">
      <c r="A59" s="19"/>
      <c r="B59" s="19"/>
      <c r="C59" s="19"/>
      <c r="D59" s="19"/>
      <c r="E59" s="19"/>
      <c r="F59" s="19"/>
      <c r="G59" s="19"/>
      <c r="H59" s="19"/>
      <c r="I59" s="19"/>
      <c r="J59" s="19"/>
      <c r="BA59" s="115" t="s">
        <v>85</v>
      </c>
      <c r="BB59" s="115" t="s">
        <v>65</v>
      </c>
      <c r="BC59" s="113">
        <v>250020</v>
      </c>
    </row>
    <row r="60" spans="1:55" ht="15" thickTop="1" thickBot="1" x14ac:dyDescent="0.35">
      <c r="A60" s="19"/>
      <c r="B60" s="19"/>
      <c r="C60" s="19"/>
      <c r="D60" s="19"/>
      <c r="E60" s="19"/>
      <c r="F60" s="19"/>
      <c r="G60" s="19"/>
      <c r="H60" s="19"/>
      <c r="I60" s="62" t="s">
        <v>113</v>
      </c>
      <c r="J60" s="19"/>
      <c r="BA60" s="116" t="s">
        <v>86</v>
      </c>
      <c r="BB60" s="116"/>
      <c r="BC60" s="118">
        <v>2.0033500119990402</v>
      </c>
    </row>
    <row r="61" spans="1:55" ht="15" thickTop="1" thickBot="1" x14ac:dyDescent="0.35">
      <c r="A61" s="19"/>
      <c r="B61" s="19"/>
      <c r="C61" s="19"/>
      <c r="D61" s="19"/>
      <c r="E61" s="19"/>
      <c r="F61" s="19"/>
      <c r="G61" s="19"/>
      <c r="H61" s="19"/>
      <c r="I61" s="19"/>
      <c r="J61" s="19"/>
      <c r="BA61" s="115" t="s">
        <v>85</v>
      </c>
      <c r="BB61" s="115" t="s">
        <v>65</v>
      </c>
      <c r="BC61" s="113">
        <v>500877.57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14840000</v>
      </c>
      <c r="J5" t="s">
        <v>4</v>
      </c>
      <c r="K5" s="1">
        <v>0</v>
      </c>
      <c r="S5" s="142"/>
      <c r="T5" s="142"/>
      <c r="U5" s="142"/>
      <c r="V5" s="142"/>
      <c r="W5" s="142"/>
      <c r="X5" s="142"/>
      <c r="Y5" s="142"/>
      <c r="Z5" s="142"/>
    </row>
    <row r="6" spans="1:27" x14ac:dyDescent="0.35">
      <c r="A6" t="s">
        <v>8</v>
      </c>
      <c r="B6" s="1">
        <v>480000</v>
      </c>
      <c r="J6" t="s">
        <v>8</v>
      </c>
      <c r="K6" s="1">
        <v>23585600</v>
      </c>
      <c r="S6" s="142"/>
      <c r="T6" s="142"/>
      <c r="U6" s="142"/>
      <c r="V6" s="142"/>
      <c r="W6" s="142"/>
      <c r="X6" s="142"/>
      <c r="Y6" s="142"/>
      <c r="Z6" s="142"/>
      <c r="AA6" s="18"/>
    </row>
    <row r="7" spans="1:27" x14ac:dyDescent="0.35">
      <c r="A7" t="s">
        <v>9</v>
      </c>
      <c r="B7" s="1">
        <v>24064425</v>
      </c>
      <c r="J7" t="s">
        <v>9</v>
      </c>
      <c r="K7" s="1">
        <v>18896000</v>
      </c>
      <c r="S7" s="142"/>
      <c r="T7" s="142"/>
      <c r="U7" s="142"/>
      <c r="V7" s="142"/>
      <c r="W7" s="142"/>
      <c r="X7" s="142"/>
      <c r="Y7" s="142"/>
      <c r="Z7" s="142"/>
      <c r="AA7" s="18"/>
    </row>
    <row r="8" spans="1:27" x14ac:dyDescent="0.35">
      <c r="A8" t="s">
        <v>7</v>
      </c>
      <c r="B8" s="1">
        <v>12080000</v>
      </c>
      <c r="J8" t="s">
        <v>7</v>
      </c>
      <c r="K8" s="1">
        <v>9590000</v>
      </c>
      <c r="S8" s="142"/>
      <c r="T8" s="142"/>
      <c r="U8" s="142"/>
      <c r="V8" s="142"/>
      <c r="W8" s="142"/>
      <c r="X8" s="142"/>
      <c r="Y8" s="142"/>
      <c r="Z8" s="142"/>
    </row>
    <row r="9" spans="1:27" x14ac:dyDescent="0.35">
      <c r="A9" t="s">
        <v>3</v>
      </c>
      <c r="B9" s="1">
        <v>2040000</v>
      </c>
      <c r="J9" t="s">
        <v>3</v>
      </c>
      <c r="K9" s="1">
        <v>1242000</v>
      </c>
      <c r="S9" s="142"/>
      <c r="T9" s="142"/>
      <c r="U9" s="142"/>
      <c r="V9" s="142"/>
      <c r="W9" s="142"/>
      <c r="X9" s="142"/>
      <c r="Y9" s="142"/>
      <c r="Z9" s="142"/>
    </row>
    <row r="10" spans="1:27" x14ac:dyDescent="0.35">
      <c r="A10" t="s">
        <v>6</v>
      </c>
      <c r="B10" s="1">
        <v>0</v>
      </c>
      <c r="J10" t="s">
        <v>6</v>
      </c>
      <c r="K10" s="1">
        <v>36000</v>
      </c>
      <c r="S10" s="142"/>
      <c r="T10" s="142"/>
      <c r="U10" s="142"/>
      <c r="V10" s="142"/>
      <c r="W10" s="142"/>
      <c r="X10" s="142"/>
      <c r="Y10" s="142"/>
      <c r="Z10" s="142"/>
    </row>
    <row r="11" spans="1:27" x14ac:dyDescent="0.35">
      <c r="A11" t="s">
        <v>5</v>
      </c>
      <c r="B11" s="1">
        <v>30080000</v>
      </c>
      <c r="J11" t="s">
        <v>5</v>
      </c>
      <c r="K11" s="1">
        <v>0</v>
      </c>
      <c r="S11" s="142"/>
      <c r="T11" s="142"/>
      <c r="U11" s="142"/>
      <c r="V11" s="142"/>
      <c r="W11" s="142"/>
      <c r="X11" s="142"/>
      <c r="Y11" s="142"/>
      <c r="Z11" s="142"/>
    </row>
    <row r="12" spans="1:27" x14ac:dyDescent="0.35">
      <c r="A12" t="s">
        <v>60</v>
      </c>
      <c r="B12" s="1">
        <v>8240000</v>
      </c>
      <c r="J12" t="s">
        <v>60</v>
      </c>
      <c r="K12" s="1">
        <v>8000000</v>
      </c>
    </row>
    <row r="13" spans="1:27" x14ac:dyDescent="0.35">
      <c r="A13" t="s">
        <v>10</v>
      </c>
      <c r="B13" s="1">
        <v>0</v>
      </c>
      <c r="J13" t="s">
        <v>10</v>
      </c>
      <c r="K13" s="1">
        <v>252000</v>
      </c>
    </row>
    <row r="14" spans="1:27" x14ac:dyDescent="0.35">
      <c r="A14" t="s">
        <v>76</v>
      </c>
      <c r="B14" s="1">
        <v>3720000</v>
      </c>
      <c r="J14" t="s">
        <v>76</v>
      </c>
      <c r="K14" s="1">
        <v>16000000</v>
      </c>
    </row>
    <row r="15" spans="1:27" x14ac:dyDescent="0.35">
      <c r="A15" s="12" t="s">
        <v>77</v>
      </c>
      <c r="B15" s="13">
        <v>95544425</v>
      </c>
      <c r="J15" s="12" t="s">
        <v>77</v>
      </c>
      <c r="K15" s="13">
        <v>77601600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29940442</v>
      </c>
      <c r="J22" t="s">
        <v>4</v>
      </c>
      <c r="K22" s="1">
        <v>0</v>
      </c>
      <c r="S22" s="142"/>
      <c r="T22" s="142"/>
      <c r="U22" s="142"/>
      <c r="V22" s="142"/>
      <c r="W22" s="142"/>
      <c r="X22" s="142"/>
      <c r="Y22" s="142"/>
      <c r="Z22" s="142"/>
    </row>
    <row r="23" spans="1:26" x14ac:dyDescent="0.35">
      <c r="A23" t="s">
        <v>8</v>
      </c>
      <c r="B23" s="1">
        <v>968424</v>
      </c>
      <c r="J23" t="s">
        <v>8</v>
      </c>
      <c r="K23" s="1">
        <v>41490720</v>
      </c>
      <c r="S23" s="142"/>
      <c r="T23" s="142"/>
      <c r="U23" s="142"/>
      <c r="V23" s="142"/>
      <c r="W23" s="142"/>
      <c r="X23" s="142"/>
      <c r="Y23" s="142"/>
      <c r="Z23" s="142"/>
    </row>
    <row r="24" spans="1:26" ht="14.5" customHeight="1" x14ac:dyDescent="0.35">
      <c r="A24" t="s">
        <v>9</v>
      </c>
      <c r="B24" s="1">
        <v>48566385</v>
      </c>
      <c r="J24" t="s">
        <v>9</v>
      </c>
      <c r="K24" s="1">
        <v>49697130.464716032</v>
      </c>
      <c r="S24" s="142"/>
      <c r="T24" s="142"/>
      <c r="U24" s="142"/>
      <c r="V24" s="142"/>
      <c r="W24" s="142"/>
      <c r="X24" s="142"/>
      <c r="Y24" s="142"/>
      <c r="Z24" s="142"/>
    </row>
    <row r="25" spans="1:26" x14ac:dyDescent="0.35">
      <c r="A25" t="s">
        <v>7</v>
      </c>
      <c r="B25" s="1">
        <v>24372004</v>
      </c>
      <c r="J25" t="s">
        <v>7</v>
      </c>
      <c r="K25" s="1">
        <v>22698414</v>
      </c>
      <c r="S25" s="142"/>
      <c r="T25" s="142"/>
      <c r="U25" s="142"/>
      <c r="V25" s="142"/>
      <c r="W25" s="142"/>
      <c r="X25" s="142"/>
      <c r="Y25" s="142"/>
      <c r="Z25" s="142"/>
    </row>
    <row r="26" spans="1:26" ht="14.5" customHeight="1" x14ac:dyDescent="0.35">
      <c r="A26" t="s">
        <v>3</v>
      </c>
      <c r="B26" s="1">
        <v>4115802</v>
      </c>
      <c r="J26" t="s">
        <v>3</v>
      </c>
      <c r="K26" s="1">
        <v>2740494.5783132548</v>
      </c>
      <c r="S26" s="142"/>
      <c r="T26" s="142"/>
      <c r="U26" s="142"/>
      <c r="V26" s="142"/>
      <c r="W26" s="142"/>
      <c r="X26" s="142"/>
      <c r="Y26" s="142"/>
      <c r="Z26" s="142"/>
    </row>
    <row r="27" spans="1:26" x14ac:dyDescent="0.35">
      <c r="A27" t="s">
        <v>6</v>
      </c>
      <c r="B27" s="1">
        <v>0</v>
      </c>
      <c r="J27" t="s">
        <v>6</v>
      </c>
      <c r="K27" s="1">
        <v>94680</v>
      </c>
      <c r="S27" s="142"/>
      <c r="T27" s="142"/>
      <c r="U27" s="142"/>
      <c r="V27" s="142"/>
      <c r="W27" s="142"/>
      <c r="X27" s="142"/>
      <c r="Y27" s="142"/>
      <c r="Z27" s="142"/>
    </row>
    <row r="28" spans="1:26" x14ac:dyDescent="0.35">
      <c r="A28" t="s">
        <v>5</v>
      </c>
      <c r="B28" s="1">
        <v>60687904</v>
      </c>
      <c r="J28" t="s">
        <v>5</v>
      </c>
      <c r="K28" s="1">
        <v>0</v>
      </c>
      <c r="S28" s="142"/>
      <c r="T28" s="142"/>
      <c r="U28" s="142"/>
      <c r="V28" s="142"/>
      <c r="W28" s="142"/>
      <c r="X28" s="142"/>
      <c r="Y28" s="142"/>
      <c r="Z28" s="142"/>
    </row>
    <row r="29" spans="1:26" x14ac:dyDescent="0.35">
      <c r="A29" t="s">
        <v>60</v>
      </c>
      <c r="B29" s="1">
        <v>16624612</v>
      </c>
      <c r="J29" t="s">
        <v>60</v>
      </c>
      <c r="K29" s="1">
        <v>21040275</v>
      </c>
    </row>
    <row r="30" spans="1:26" x14ac:dyDescent="0.35">
      <c r="A30" t="s">
        <v>10</v>
      </c>
      <c r="B30" s="1">
        <v>0</v>
      </c>
      <c r="J30" t="s">
        <v>10</v>
      </c>
      <c r="K30" s="1">
        <v>662760</v>
      </c>
    </row>
    <row r="31" spans="1:26" x14ac:dyDescent="0.35">
      <c r="A31" t="s">
        <v>76</v>
      </c>
      <c r="B31" s="1">
        <v>7505296</v>
      </c>
      <c r="J31" t="s">
        <v>76</v>
      </c>
      <c r="K31" s="1">
        <v>42080551</v>
      </c>
    </row>
    <row r="32" spans="1:26" x14ac:dyDescent="0.35">
      <c r="A32" s="12" t="s">
        <v>77</v>
      </c>
      <c r="B32" s="13">
        <v>192780869</v>
      </c>
      <c r="J32" s="12" t="s">
        <v>77</v>
      </c>
      <c r="K32" s="13">
        <v>180505025.04302931</v>
      </c>
    </row>
    <row r="35" spans="1:15" x14ac:dyDescent="0.35">
      <c r="B35" t="s">
        <v>79</v>
      </c>
      <c r="C35" t="s">
        <v>80</v>
      </c>
      <c r="D35" t="s">
        <v>24</v>
      </c>
      <c r="H35" t="s">
        <v>80</v>
      </c>
      <c r="I35" t="s">
        <v>24</v>
      </c>
    </row>
    <row r="36" spans="1:15" x14ac:dyDescent="0.35">
      <c r="A36" t="s">
        <v>128</v>
      </c>
      <c r="B36" s="14">
        <v>173146025</v>
      </c>
      <c r="C36" s="14">
        <v>95544425</v>
      </c>
      <c r="D36" s="14">
        <v>77601600</v>
      </c>
      <c r="G36" t="s">
        <v>128</v>
      </c>
      <c r="H36" s="15">
        <v>0.55181414069424928</v>
      </c>
      <c r="I36" s="15">
        <v>0.44818585930575072</v>
      </c>
    </row>
    <row r="37" spans="1:15" x14ac:dyDescent="0.35">
      <c r="A37" t="s">
        <v>127</v>
      </c>
      <c r="B37" s="14">
        <v>373285894.04302931</v>
      </c>
      <c r="C37" s="14">
        <v>192780869</v>
      </c>
      <c r="D37" s="14">
        <v>180505025.04302931</v>
      </c>
      <c r="G37" t="s">
        <v>127</v>
      </c>
      <c r="H37" s="15">
        <v>0.51644295184049416</v>
      </c>
      <c r="I37" s="15">
        <v>0.48355704815950584</v>
      </c>
    </row>
    <row r="38" spans="1:15" x14ac:dyDescent="0.35">
      <c r="O38" s="17">
        <v>108303015025817.58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5972.1</v>
      </c>
      <c r="J11" s="19"/>
      <c r="K11" s="19"/>
      <c r="L11" s="19"/>
      <c r="M11" s="19"/>
      <c r="N11" s="19"/>
      <c r="O11" s="19"/>
      <c r="P11" s="19"/>
    </row>
    <row r="12" spans="1:16" ht="14.5" customHeight="1" thickBot="1" x14ac:dyDescent="0.35">
      <c r="A12" s="19"/>
      <c r="B12" s="19"/>
      <c r="C12" s="19"/>
      <c r="D12" s="19"/>
      <c r="E12" s="19"/>
      <c r="F12" s="19"/>
      <c r="G12" s="44" t="s">
        <v>93</v>
      </c>
      <c r="H12" s="45" t="s">
        <v>94</v>
      </c>
      <c r="I12" s="46">
        <v>6856300</v>
      </c>
      <c r="J12" s="19"/>
      <c r="K12" s="19"/>
      <c r="L12" s="19"/>
      <c r="M12" s="19"/>
      <c r="N12" s="19"/>
      <c r="O12" s="19"/>
      <c r="P12" s="19"/>
    </row>
    <row r="13" spans="1:16" ht="14.5" customHeight="1" thickBot="1" x14ac:dyDescent="0.35">
      <c r="A13" s="19"/>
      <c r="B13" s="19"/>
      <c r="C13" s="19"/>
      <c r="D13" s="19"/>
      <c r="E13" s="19"/>
      <c r="F13" s="19"/>
      <c r="G13" s="44" t="s">
        <v>95</v>
      </c>
      <c r="H13" s="45" t="s">
        <v>94</v>
      </c>
      <c r="I13" s="46">
        <v>47070418</v>
      </c>
      <c r="J13" s="19"/>
      <c r="K13" s="19"/>
      <c r="L13" s="19"/>
      <c r="M13" s="19"/>
      <c r="N13" s="19"/>
      <c r="O13" s="19"/>
      <c r="P13" s="19"/>
    </row>
    <row r="14" spans="1:16" ht="14.5" customHeight="1" thickBot="1" x14ac:dyDescent="0.35">
      <c r="A14" s="19"/>
      <c r="B14" s="19"/>
      <c r="C14" s="19"/>
      <c r="D14" s="19"/>
      <c r="E14" s="19"/>
      <c r="F14" s="19"/>
      <c r="G14" s="44" t="s">
        <v>96</v>
      </c>
      <c r="H14" s="45" t="s">
        <v>97</v>
      </c>
      <c r="I14" s="47">
        <v>62.504999999999995</v>
      </c>
      <c r="J14" s="19"/>
      <c r="K14" s="19"/>
      <c r="L14" s="19"/>
      <c r="M14" s="19"/>
      <c r="N14" s="19"/>
      <c r="O14" s="19"/>
      <c r="P14" s="19"/>
    </row>
    <row r="15" spans="1:16" ht="14.5" customHeight="1" thickBot="1" x14ac:dyDescent="0.35">
      <c r="A15" s="19"/>
      <c r="B15" s="19"/>
      <c r="C15" s="19"/>
      <c r="D15" s="19"/>
      <c r="E15" s="19"/>
      <c r="F15" s="19"/>
      <c r="G15" s="44" t="s">
        <v>98</v>
      </c>
      <c r="H15" s="45" t="s">
        <v>67</v>
      </c>
      <c r="I15" s="48">
        <v>34.180684294023457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5972.1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46582.709931391015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8.0134000479961607</v>
      </c>
      <c r="AT30" s="103">
        <v>62505</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500877.57</v>
      </c>
      <c r="AV39" s="105">
        <v>8.01</v>
      </c>
      <c r="AW39" s="89">
        <v>2.0033500119990402</v>
      </c>
    </row>
    <row r="40" spans="1:49" ht="14.5" customHeight="1" x14ac:dyDescent="0.3">
      <c r="A40" s="19"/>
      <c r="B40" s="19"/>
      <c r="C40" s="49"/>
      <c r="D40" s="53" t="s">
        <v>109</v>
      </c>
      <c r="E40" s="78">
        <v>6.0100500359971205</v>
      </c>
      <c r="F40" s="78">
        <v>6.4107200383969287</v>
      </c>
      <c r="G40" s="78">
        <v>6.8113900407967369</v>
      </c>
      <c r="H40" s="78">
        <v>7.2120600431965443</v>
      </c>
      <c r="I40" s="78">
        <v>7.6127300455963525</v>
      </c>
      <c r="J40" s="54">
        <v>8.0134000479961607</v>
      </c>
      <c r="K40" s="78">
        <v>8.4140700503959689</v>
      </c>
      <c r="L40" s="78">
        <v>8.8147400527957771</v>
      </c>
      <c r="M40" s="78">
        <v>9.2154100551955853</v>
      </c>
      <c r="N40" s="78">
        <v>9.6160800575953935</v>
      </c>
      <c r="O40" s="78">
        <v>10.0167500599952</v>
      </c>
      <c r="P40" s="19"/>
      <c r="AT40" s="21" t="s">
        <v>62</v>
      </c>
      <c r="AU40" s="104">
        <v>373285.89</v>
      </c>
      <c r="AV40" s="105">
        <v>5.97</v>
      </c>
      <c r="AW40" s="89">
        <v>2.1559021018269955</v>
      </c>
    </row>
    <row r="41" spans="1:49" x14ac:dyDescent="0.3">
      <c r="A41" s="19"/>
      <c r="B41" s="19"/>
      <c r="C41" s="55">
        <v>-0.2</v>
      </c>
      <c r="D41" s="56">
        <v>36340.406999999999</v>
      </c>
      <c r="E41" s="93">
        <v>-0.41490511629437699</v>
      </c>
      <c r="F41" s="93">
        <v>-0.37589879071400212</v>
      </c>
      <c r="G41" s="93">
        <v>-0.33689246513362714</v>
      </c>
      <c r="H41" s="93">
        <v>-0.29788613955325238</v>
      </c>
      <c r="I41" s="93">
        <v>-0.25887981397287751</v>
      </c>
      <c r="J41" s="93">
        <v>-0.21987348839250254</v>
      </c>
      <c r="K41" s="93">
        <v>-0.18086716281212767</v>
      </c>
      <c r="L41" s="93">
        <v>-0.14186083723175291</v>
      </c>
      <c r="M41" s="93">
        <v>-0.10285451165137793</v>
      </c>
      <c r="N41" s="93">
        <v>-6.3848186071003066E-2</v>
      </c>
      <c r="O41" s="93">
        <v>-2.484186049062842E-2</v>
      </c>
      <c r="P41" s="19"/>
      <c r="AT41" s="21" t="s">
        <v>61</v>
      </c>
      <c r="AU41" s="104">
        <v>127591.67</v>
      </c>
      <c r="AV41" s="105"/>
      <c r="AW41" s="89">
        <v>0.25473624223180924</v>
      </c>
    </row>
    <row r="42" spans="1:49" x14ac:dyDescent="0.3">
      <c r="A42" s="19"/>
      <c r="B42" s="19"/>
      <c r="C42" s="55">
        <v>-0.15</v>
      </c>
      <c r="D42" s="56">
        <v>45425.508750000001</v>
      </c>
      <c r="E42" s="93">
        <v>-0.2686313953679712</v>
      </c>
      <c r="F42" s="93">
        <v>-0.21987348839250254</v>
      </c>
      <c r="G42" s="93">
        <v>-0.17111558141703398</v>
      </c>
      <c r="H42" s="93">
        <v>-0.12235767444156542</v>
      </c>
      <c r="I42" s="93">
        <v>-7.3599767466096755E-2</v>
      </c>
      <c r="J42" s="93">
        <v>-2.4841860490628198E-2</v>
      </c>
      <c r="K42" s="93">
        <v>2.391604648484047E-2</v>
      </c>
      <c r="L42" s="93">
        <v>7.2673953460308915E-2</v>
      </c>
      <c r="M42" s="93">
        <v>0.12143186043577758</v>
      </c>
      <c r="N42" s="93">
        <v>0.17018976741124625</v>
      </c>
      <c r="O42" s="93">
        <v>0.21894767438671447</v>
      </c>
      <c r="P42" s="19"/>
    </row>
    <row r="43" spans="1:49" x14ac:dyDescent="0.3">
      <c r="A43" s="19"/>
      <c r="B43" s="19"/>
      <c r="C43" s="55">
        <v>-0.1</v>
      </c>
      <c r="D43" s="56">
        <v>53441.775000000001</v>
      </c>
      <c r="E43" s="93">
        <v>-0.1395663474917308</v>
      </c>
      <c r="F43" s="93">
        <v>-8.2204103991179389E-2</v>
      </c>
      <c r="G43" s="93">
        <v>-2.4841860490628087E-2</v>
      </c>
      <c r="H43" s="93">
        <v>3.2520383009922993E-2</v>
      </c>
      <c r="I43" s="93">
        <v>8.9882626510474184E-2</v>
      </c>
      <c r="J43" s="93">
        <v>0.1472448700110256</v>
      </c>
      <c r="K43" s="93">
        <v>0.20460711351157701</v>
      </c>
      <c r="L43" s="93">
        <v>0.26196935701212842</v>
      </c>
      <c r="M43" s="93">
        <v>0.31933160051267961</v>
      </c>
      <c r="N43" s="93">
        <v>0.37669384401323081</v>
      </c>
      <c r="O43" s="93">
        <v>0.434056087513782</v>
      </c>
      <c r="P43" s="19"/>
      <c r="AU43" s="21">
        <v>477538.19999999995</v>
      </c>
    </row>
    <row r="44" spans="1:49" x14ac:dyDescent="0.3">
      <c r="A44" s="19"/>
      <c r="B44" s="19"/>
      <c r="C44" s="55">
        <v>-0.05</v>
      </c>
      <c r="D44" s="56">
        <v>59379.75</v>
      </c>
      <c r="E44" s="93">
        <v>-4.3962608324145336E-2</v>
      </c>
      <c r="F44" s="93">
        <v>1.9773217787578456E-2</v>
      </c>
      <c r="G44" s="93">
        <v>8.3509043899302027E-2</v>
      </c>
      <c r="H44" s="93">
        <v>0.14724487001102537</v>
      </c>
      <c r="I44" s="93">
        <v>0.21098069612274917</v>
      </c>
      <c r="J44" s="93">
        <v>0.27471652223447296</v>
      </c>
      <c r="K44" s="93">
        <v>0.33845234834619653</v>
      </c>
      <c r="L44" s="93">
        <v>0.40218817445792032</v>
      </c>
      <c r="M44" s="93">
        <v>0.46592400056964389</v>
      </c>
      <c r="N44" s="93">
        <v>0.52965982668136746</v>
      </c>
      <c r="O44" s="93">
        <v>0.59339565279309103</v>
      </c>
      <c r="P44" s="19"/>
      <c r="AU44" s="21">
        <v>491734.72519999999</v>
      </c>
    </row>
    <row r="45" spans="1:49" x14ac:dyDescent="0.3">
      <c r="A45" s="19"/>
      <c r="B45" s="19"/>
      <c r="C45" s="51" t="s">
        <v>107</v>
      </c>
      <c r="D45" s="57">
        <v>62505</v>
      </c>
      <c r="E45" s="93">
        <v>6.355149132478477E-3</v>
      </c>
      <c r="F45" s="93">
        <v>7.3445492407977264E-2</v>
      </c>
      <c r="G45" s="93">
        <v>0.14053583568347583</v>
      </c>
      <c r="H45" s="93">
        <v>0.20762617895897439</v>
      </c>
      <c r="I45" s="93">
        <v>0.27471652223447296</v>
      </c>
      <c r="J45" s="93">
        <v>0.34180686550997152</v>
      </c>
      <c r="K45" s="93">
        <v>0.40889720878547009</v>
      </c>
      <c r="L45" s="93">
        <v>0.47598755206096865</v>
      </c>
      <c r="M45" s="93">
        <v>0.54307789533646722</v>
      </c>
      <c r="N45" s="93">
        <v>0.61016823861196579</v>
      </c>
      <c r="O45" s="93">
        <v>0.67725858188746435</v>
      </c>
      <c r="P45" s="19"/>
    </row>
    <row r="46" spans="1:49" ht="14.5" customHeight="1" x14ac:dyDescent="0.3">
      <c r="A46" s="19"/>
      <c r="B46" s="19"/>
      <c r="C46" s="55">
        <v>0.05</v>
      </c>
      <c r="D46" s="56">
        <v>65630.25</v>
      </c>
      <c r="E46" s="93">
        <v>5.6672906589102512E-2</v>
      </c>
      <c r="F46" s="93">
        <v>0.12711776702837607</v>
      </c>
      <c r="G46" s="93">
        <v>0.19756262746764963</v>
      </c>
      <c r="H46" s="93">
        <v>0.26800748790692297</v>
      </c>
      <c r="I46" s="93">
        <v>0.33845234834619653</v>
      </c>
      <c r="J46" s="93">
        <v>0.40889720878547009</v>
      </c>
      <c r="K46" s="93">
        <v>0.47934206922474365</v>
      </c>
      <c r="L46" s="93">
        <v>0.54978692966401721</v>
      </c>
      <c r="M46" s="93">
        <v>0.62023179010329077</v>
      </c>
      <c r="N46" s="93">
        <v>0.69067665054256411</v>
      </c>
      <c r="O46" s="93">
        <v>0.76112151098183722</v>
      </c>
      <c r="P46" s="19"/>
    </row>
    <row r="47" spans="1:49" x14ac:dyDescent="0.3">
      <c r="A47" s="19"/>
      <c r="B47" s="19"/>
      <c r="C47" s="55">
        <v>0.1</v>
      </c>
      <c r="D47" s="56">
        <v>72193.274999999994</v>
      </c>
      <c r="E47" s="93">
        <v>0.16234019724801274</v>
      </c>
      <c r="F47" s="93">
        <v>0.23982954373121368</v>
      </c>
      <c r="G47" s="93">
        <v>0.31731889021441462</v>
      </c>
      <c r="H47" s="93">
        <v>0.39480823669761511</v>
      </c>
      <c r="I47" s="93">
        <v>0.47229758318081627</v>
      </c>
      <c r="J47" s="93">
        <v>0.54978692966401699</v>
      </c>
      <c r="K47" s="93">
        <v>0.6272762761472177</v>
      </c>
      <c r="L47" s="93">
        <v>0.70476562263041864</v>
      </c>
      <c r="M47" s="93">
        <v>0.78225496911361958</v>
      </c>
      <c r="N47" s="93">
        <v>0.85974431559682052</v>
      </c>
      <c r="O47" s="93">
        <v>0.93723366208002101</v>
      </c>
      <c r="P47" s="19"/>
    </row>
    <row r="48" spans="1:49" x14ac:dyDescent="0.3">
      <c r="A48" s="19"/>
      <c r="B48" s="19"/>
      <c r="C48" s="55">
        <v>0.15</v>
      </c>
      <c r="D48" s="56">
        <v>83022.266249999986</v>
      </c>
      <c r="E48" s="93">
        <v>0.33669122683521446</v>
      </c>
      <c r="F48" s="93">
        <v>0.42580397529089553</v>
      </c>
      <c r="G48" s="93">
        <v>0.5149167237465766</v>
      </c>
      <c r="H48" s="93">
        <v>0.60402947220225744</v>
      </c>
      <c r="I48" s="93">
        <v>0.69314222065793851</v>
      </c>
      <c r="J48" s="93">
        <v>0.78225496911361914</v>
      </c>
      <c r="K48" s="93">
        <v>0.8713677175693002</v>
      </c>
      <c r="L48" s="93">
        <v>0.96048046602498127</v>
      </c>
      <c r="M48" s="93">
        <v>1.0495932144806623</v>
      </c>
      <c r="N48" s="93">
        <v>1.1387059629363434</v>
      </c>
      <c r="O48" s="93">
        <v>1.227818711392024</v>
      </c>
      <c r="P48" s="19"/>
    </row>
    <row r="49" spans="1:45" ht="14.5" thickBot="1" x14ac:dyDescent="0.35">
      <c r="A49" s="19"/>
      <c r="B49" s="19"/>
      <c r="C49" s="55">
        <v>0.2</v>
      </c>
      <c r="D49" s="58">
        <v>99626.719499999977</v>
      </c>
      <c r="E49" s="93">
        <v>0.60402947220225744</v>
      </c>
      <c r="F49" s="93">
        <v>0.71096477034907424</v>
      </c>
      <c r="G49" s="93">
        <v>0.8179000684958917</v>
      </c>
      <c r="H49" s="93">
        <v>0.92483536664270849</v>
      </c>
      <c r="I49" s="93">
        <v>1.0317706647895259</v>
      </c>
      <c r="J49" s="93">
        <v>1.138705962936343</v>
      </c>
      <c r="K49" s="93">
        <v>1.24564126108316</v>
      </c>
      <c r="L49" s="93">
        <v>1.3525765592299774</v>
      </c>
      <c r="M49" s="93">
        <v>1.4595118573767949</v>
      </c>
      <c r="N49" s="93">
        <v>1.5664471555236119</v>
      </c>
      <c r="O49" s="93">
        <v>1.6733824536704285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62505</v>
      </c>
    </row>
    <row r="66" spans="44:55" x14ac:dyDescent="0.3">
      <c r="AS66" s="21" t="s">
        <v>70</v>
      </c>
      <c r="AT66" s="21" t="s">
        <v>69</v>
      </c>
      <c r="AU66" s="21" t="s">
        <v>68</v>
      </c>
      <c r="AV66" s="21" t="s">
        <v>67</v>
      </c>
      <c r="AX66" s="21" t="s">
        <v>66</v>
      </c>
      <c r="AZ66" s="101">
        <v>2770.11</v>
      </c>
      <c r="BA66" s="21" t="s">
        <v>65</v>
      </c>
    </row>
    <row r="67" spans="44:55" x14ac:dyDescent="0.3">
      <c r="AS67" s="21" t="s">
        <v>11</v>
      </c>
      <c r="AT67" s="104">
        <v>250020</v>
      </c>
      <c r="AU67" s="105">
        <v>4</v>
      </c>
      <c r="AV67" s="89">
        <v>1</v>
      </c>
      <c r="AX67" s="21" t="s">
        <v>64</v>
      </c>
      <c r="AZ67" s="73">
        <v>43286.5075</v>
      </c>
      <c r="BA67" s="21" t="s">
        <v>63</v>
      </c>
    </row>
    <row r="68" spans="44:55" x14ac:dyDescent="0.3">
      <c r="AS68" s="21" t="s">
        <v>62</v>
      </c>
      <c r="AT68" s="104">
        <v>173146.03</v>
      </c>
      <c r="AU68" s="105">
        <v>2.77</v>
      </c>
      <c r="AV68" s="89">
        <v>0.69252871770258384</v>
      </c>
    </row>
    <row r="69" spans="44:55" x14ac:dyDescent="0.3">
      <c r="AS69" s="21" t="s">
        <v>61</v>
      </c>
      <c r="AT69" s="104">
        <v>76873.98</v>
      </c>
      <c r="AU69" s="105"/>
      <c r="AV69" s="89">
        <v>0.30747132229421642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v>
      </c>
      <c r="AU86" s="91">
        <v>3.2</v>
      </c>
      <c r="AV86" s="91">
        <v>3.4</v>
      </c>
      <c r="AW86" s="91">
        <v>3.6</v>
      </c>
      <c r="AX86" s="91">
        <v>3.8</v>
      </c>
      <c r="AY86" s="108">
        <v>4</v>
      </c>
      <c r="AZ86" s="91">
        <v>4.2</v>
      </c>
      <c r="BA86" s="91">
        <v>4.4000000000000004</v>
      </c>
      <c r="BB86" s="91">
        <v>4.5999999999999996</v>
      </c>
      <c r="BC86" s="91">
        <v>4.8</v>
      </c>
      <c r="BD86" s="91">
        <v>5</v>
      </c>
    </row>
    <row r="87" spans="44:56" x14ac:dyDescent="0.3">
      <c r="AR87" s="21">
        <v>-0.2</v>
      </c>
      <c r="AS87" s="91">
        <v>36340.406999999999</v>
      </c>
      <c r="AT87" s="92"/>
      <c r="AU87" s="92"/>
      <c r="AV87" s="92"/>
      <c r="AW87" s="92"/>
      <c r="AX87" s="92"/>
      <c r="AY87" s="92"/>
      <c r="AZ87" s="92"/>
      <c r="BA87" s="92"/>
      <c r="BB87" s="92"/>
      <c r="BC87" s="92"/>
      <c r="BD87" s="92"/>
    </row>
    <row r="88" spans="44:56" x14ac:dyDescent="0.3">
      <c r="AR88" s="21">
        <v>-0.15</v>
      </c>
      <c r="AS88" s="91">
        <v>45425.508750000001</v>
      </c>
      <c r="AT88" s="92"/>
      <c r="AU88" s="92"/>
      <c r="AV88" s="92"/>
      <c r="AW88" s="92"/>
      <c r="AX88" s="92"/>
      <c r="AY88" s="92"/>
      <c r="AZ88" s="92"/>
      <c r="BA88" s="92"/>
      <c r="BB88" s="92"/>
      <c r="BC88" s="92"/>
      <c r="BD88" s="92"/>
    </row>
    <row r="89" spans="44:56" x14ac:dyDescent="0.3">
      <c r="AR89" s="21">
        <v>-0.1</v>
      </c>
      <c r="AS89" s="91">
        <v>53441.775000000001</v>
      </c>
      <c r="AT89" s="92"/>
      <c r="AU89" s="92"/>
      <c r="AV89" s="92"/>
      <c r="AW89" s="92"/>
      <c r="AX89" s="92"/>
      <c r="AY89" s="92"/>
      <c r="AZ89" s="92"/>
      <c r="BA89" s="92"/>
      <c r="BB89" s="92"/>
      <c r="BC89" s="92"/>
      <c r="BD89" s="92"/>
    </row>
    <row r="90" spans="44:56" x14ac:dyDescent="0.3">
      <c r="AR90" s="21">
        <v>-0.05</v>
      </c>
      <c r="AS90" s="91">
        <v>59379.75</v>
      </c>
      <c r="AT90" s="92"/>
      <c r="AU90" s="92"/>
      <c r="AV90" s="92"/>
      <c r="AW90" s="92"/>
      <c r="AX90" s="92"/>
      <c r="AY90" s="92"/>
      <c r="AZ90" s="92"/>
      <c r="BA90" s="92"/>
      <c r="BB90" s="92"/>
      <c r="BC90" s="92"/>
      <c r="BD90" s="92"/>
    </row>
    <row r="91" spans="44:56" x14ac:dyDescent="0.3">
      <c r="AR91" s="63" t="s">
        <v>71</v>
      </c>
      <c r="AS91" s="91">
        <v>62505</v>
      </c>
      <c r="AT91" s="92"/>
      <c r="AU91" s="92"/>
      <c r="AV91" s="92"/>
      <c r="AW91" s="92"/>
      <c r="AX91" s="92"/>
      <c r="AY91" s="92"/>
      <c r="AZ91" s="92"/>
      <c r="BA91" s="92"/>
      <c r="BB91" s="92"/>
      <c r="BC91" s="92"/>
      <c r="BD91" s="92"/>
    </row>
    <row r="92" spans="44:56" x14ac:dyDescent="0.3">
      <c r="AR92" s="21">
        <v>0.05</v>
      </c>
      <c r="AS92" s="91">
        <v>65630.25</v>
      </c>
      <c r="AT92" s="92"/>
      <c r="AU92" s="92"/>
      <c r="AV92" s="92"/>
      <c r="AW92" s="92"/>
      <c r="AX92" s="92"/>
      <c r="AY92" s="92"/>
      <c r="AZ92" s="92"/>
      <c r="BA92" s="92"/>
      <c r="BB92" s="92"/>
      <c r="BC92" s="92"/>
      <c r="BD92" s="92"/>
    </row>
    <row r="93" spans="44:56" x14ac:dyDescent="0.3">
      <c r="AR93" s="21">
        <v>0.1</v>
      </c>
      <c r="AS93" s="91">
        <v>72193.274999999994</v>
      </c>
      <c r="AT93" s="92"/>
      <c r="AU93" s="92"/>
      <c r="AV93" s="92"/>
      <c r="AW93" s="92"/>
      <c r="AX93" s="92"/>
      <c r="AY93" s="92"/>
      <c r="AZ93" s="92"/>
      <c r="BA93" s="92"/>
      <c r="BB93" s="92"/>
      <c r="BC93" s="92"/>
      <c r="BD93" s="92"/>
    </row>
    <row r="94" spans="44:56" x14ac:dyDescent="0.3">
      <c r="AR94" s="21">
        <v>0.15</v>
      </c>
      <c r="AS94" s="91">
        <v>83022.266249999986</v>
      </c>
      <c r="AT94" s="92"/>
      <c r="AU94" s="92"/>
      <c r="AV94" s="92"/>
      <c r="AW94" s="92"/>
      <c r="AX94" s="92"/>
      <c r="AY94" s="92"/>
      <c r="AZ94" s="92"/>
      <c r="BA94" s="92"/>
      <c r="BB94" s="92"/>
      <c r="BC94" s="92"/>
      <c r="BD94" s="92"/>
    </row>
    <row r="95" spans="44:56" x14ac:dyDescent="0.3">
      <c r="AR95" s="21">
        <v>0.2</v>
      </c>
      <c r="AS95" s="91">
        <v>99626.719499999977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2025-05-07T18:46:25Z</dcterms:modified>
</cp:coreProperties>
</file>