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EA40D2CA-095D-4934-B5AA-F2326A77C40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<sst xmlns="http://schemas.openxmlformats.org/spreadsheetml/2006/main" count="350" uniqueCount="161">
  <si>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</si>
  <si>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</si>
  <si>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</si>
  <si>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</si>
  <si>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</si>
  <si>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</si>
  <si>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</si>
  <si>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</si>
  <si>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</si>
  <si>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</si>
  <si>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</si>
  <si>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</si>
  <si>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</si>
  <si>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</si>
  <si>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</si>
  <si>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</si>
  <si>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</si>
  <si>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</si>
  <si>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</si>
  <si>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</si>
  <si>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</si>
  <si>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</si>
  <si>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</si>
  <si>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</si>
  <si>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</si>
  <si>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</si>
  <si>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</si>
  <si>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</si>
  <si>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</si>
  <si>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</si>
  <si>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</si>
  <si>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</si>
  <si>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</si>
  <si>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</si>
  <si>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</si>
  <si>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</si>
  <si>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</si>
  <si>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</si>
  <si>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</si>
  <si>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</si>
  <si>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</si>
  <si>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</si>
  <si>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</si>
  <si>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</si>
  <si>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</si>
  <si>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</si>
  <si>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</si>
  <si>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</si>
  <si>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</si>
  <si>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</si>
  <si>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</si>
  <si>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</si>
  <si>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</si>
  <si>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</si>
  <si>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</si>
  <si>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</si>
  <si>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</si>
  <si>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</si>
  <si>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</si>
  <si>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</si>
  <si>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</si>
  <si>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</si>
  <si>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</si>
  <si>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</si>
  <si>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</si>
  <si>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</si>
  <si>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</si>
  <si>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</si>
  <si>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</si>
  <si>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</si>
  <si>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</si>
  <si>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</si>
  <si>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</si>
  <si>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</si>
  <si>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</si>
  <si>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</si>
  <si>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</si>
  <si>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</si>
  <si>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</si>
  <si>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</si>
  <si>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</si>
  <si>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</si>
  <si>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</si>
  <si>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</si>
  <si>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</si>
  <si>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</si>
  <si>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</si>
  <si>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</si>
  <si>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</si>
  <si>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</si>
  <si>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</si>
  <si>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</si>
  <si>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</si>
  <si>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</si>
  <si>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</si>
  <si>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</si>
  <si>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</si>
  <si>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</si>
  <si>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</si>
  <si>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</si>
  <si>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</si>
  <si>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</si>
  <si>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</si>
  <si>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</si>
  <si>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</si>
  <si>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</si>
  <si>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</si>
  <si>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</si>
  <si>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</si>
  <si>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</si>
  <si>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</si>
  <si>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</si>
  <si>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</si>
  <si>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</si>
  <si>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</si>
  <si>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</si>
  <si>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</si>
  <si>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</si>
  <si>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</si>
  <si>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</si>
  <si>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</si>
  <si>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</si>
  <si>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</si>
  <si>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</si>
  <si>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CAFE CASTILLO TECNIFICADO HUILA GARZÓN</t>
  </si>
  <si>
    <t>Huila</t>
  </si>
  <si>
    <t>Material de propagacion: Colino/Plántula // Distancia de siembra: 1,6 x 1,2 // Densidad de siembra - Plantas/Ha.: 5.200 // Duracion del ciclo: 6 años // Productividad/Ha/Ciclo: 11.500 kg // Inicio de Produccion desde la siembra: año 2  // Duracion de la etapa productiva: 5 años // Productividad promedio en etapa productiva  // Cultivo asociado: Cultivo generalmente en asocio con plátano o banano como sombrío transitorio en bajas densidades (100 colinos por hectárea) dispersos en el lote. // Productividad promedio etapa productiva: 2.300 kg // % Rendimiento 1ra. Calidad: 100 // % Rendimiento 2da. Calidad: 0 // Precio de venta ponderado por calidad: $23.798 // Valor Jornal: $71.750 // Otros: NA</t>
  </si>
  <si>
    <t>2025 Q1</t>
  </si>
  <si>
    <t>2018 Q3</t>
  </si>
  <si>
    <t>El presente documento corresponde a una actualización del documento PDF de la AgroGuía correspondiente a Cafe Castillo Tecnificado Huila Garzón publicada en la página web, y consta de las siguientes partes:</t>
  </si>
  <si>
    <t>- Flujo anualizado de los ingresos (precio y rendimiento) y los costos de producción para una hectárea de
Cafe Castillo Tecnificado Huila Garzón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</si>
  <si>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Cafe Castillo Tecnificado Huila Garzón.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</si>
  <si>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</si>
  <si>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</si>
  <si>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</si>
  <si>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</si>
  <si>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Cafe Castillo Tecnificado Huila Garzón.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</si>
  <si>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</si>
  <si>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</si>
  <si>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Cafe Castillo Tecnificado Huila Garzón, en lo que respecta a la mano de obra incluye actividades como la preparación del terreno, la siembra, el trazado y el ahoyado, entre otras, y ascienden a un total de $4,6 millones de pesos (equivalente a 64 jornales). En cuanto a los insumos, se incluyen los gastos relacionados con el material vegetal y las enmiendas, que en conjunto ascienden a  $4,4 millones.</t>
  </si>
  <si>
    <t>*** Los costos de sostenimiento del año 1 comprenden tanto los gastos relacionados con la mano de obra como aquellos asociados con los insumos necesarios desde el momento de la siembra de las plantas hasta finalizar el año 1. Para el caso de Cafe Castillo Tecnificado Huila Garzón, en lo que respecta a la mano de obra incluye actividades como la fertilización, riego, control de malezas, plagas y enfermedades, entre otras, y ascienden a un total de $5,3 millones de pesos (equivalente a 73 jornales). En cuanto a los insumos, se incluyen los fertilizantes, plaguicidas, transportes, entre otras, que en conjunto ascienden a  $3,5 millones.</t>
  </si>
  <si>
    <t>Nota 1: en caso de utilizar esta información para el desarrollo de otras publicaciones, por favor citar FINAGRO, "Agro Guía - Marcos de Referencia Agroeconómicos"</t>
  </si>
  <si>
    <t>Los costos totales del ciclo para esta actualización (2025 Q1) equivalen a $128,2 millones, en comparación con los costos del marco original que ascienden a $62,7 millones, (mes de publicación del marco: septiembre - 2018).
La rentabilidad actualizada (2025 Q1) subió frente a la rentabilidad de la primera AgroGuía, pasando del -4,8% al 113,5%. Mientras que el crecimiento de los costos fue del 204,4%, el crecimiento de los ingresos fue del 457,7%.</t>
  </si>
  <si>
    <t>En cuanto a los costos de mano de obra de la AgroGuía actualizada, se destaca la participación de cosecha y beneficio seguido de control arvenses, que representan el 66% y el 16% del costo total, respectivamente. En cuanto a los costos de insumos, se destaca la participación de fertilización seguido de instalación, que representan el 87% y el 13% del costo total, respectivamente.</t>
  </si>
  <si>
    <t>subió</t>
  </si>
  <si>
    <t>A continuación, se presenta la desagregación de los costos de mano de obra e insumos según las diferentes actividades vinculadas a la producción de CAFE CASTILLO TECNIFICADO HUILA GARZÓN</t>
  </si>
  <si>
    <t>En cuanto a los costos de mano de obra, se destaca la participación de cosecha y beneficio segido por control arvenses que representan el 66% y el 16% del costo total, respectivamente. En cuanto a los costos de insumos, se destaca la participación de fertilización segido por instalación que representan el 89% y el 10% del costo total, respectivamente.</t>
  </si>
  <si>
    <t>En cuanto a los costos de mano de obra, se destaca la participación de cosecha y beneficio segido por control arvenses que representan el 66% y el 16% del costo total, respectivamente. En cuanto a los costos de insumos, se destaca la participación de fertilización segido por instalación que representan el 87% y el 13% del costo total, respectivamente.</t>
  </si>
  <si>
    <t>En cuanto a los costos de mano de obra, se destaca la participación de cosecha y beneficio segido por control arvenses que representan el 66% y el 16% del costo total, respectivamente.</t>
  </si>
  <si>
    <t>En cuanto a los costos de insumos, se destaca la participación de fertilización segido por instalación que representan el 87% y el 13% del costo total, respectivamente.</t>
  </si>
  <si>
    <t>En cuanto a los costos de insumos, se destaca la participación de fertilización segido por instalación que representan el 89% y el 10% del costo total, respectivamente.</t>
  </si>
  <si>
    <t>En cuanto a los costos de mano de obra, se destaca la participación de cosecha y beneficio segido por control arvenses que representan el 66% y el 16% del costo total, respectivamente.En cuanto a los costos de insumos, se destaca la participación de fertilización segido por instalación que representan el 89% y el 10% del costo total, respectivamente.</t>
  </si>
  <si>
    <t>De acuerdo con el comportamiento histórico del sistema productivo, se efectuó un análisis de sensibilidad del margen de utilidad obtenido en la producción de CAFE CASTILLO TECNIFICADO HUILA GARZÓN, frente a diferentes escenarios de variación de precios de venta en finca y rendimientos probables (kg/ha).</t>
  </si>
  <si>
    <t>Con un precio ponderado de COP $ 23.798/kg y con un rendimiento por hectárea de 11.500 kg por ciclo; el margen de utilidad obtenido en la producción de café es del 53%.</t>
  </si>
  <si>
    <t>El precio mínimo ponderado para cubrir los costos de producción, con un rendimiento de 11.500 kg para todo el ciclo de producción, es COP $ 11.146/kg.</t>
  </si>
  <si>
    <t>El rendimiento mínimo por ha/ciclo para cubrir los costos de producción, con un precio ponderado de COP $ 23.798, es de 3.161 kg/ha para todo el ciclo.</t>
  </si>
  <si>
    <t>El siguiente cuadro presenta diferentes escenarios de rentabilidad para el sistema productivo de CAFE CASTILLO TECNIFICADO HUILA GARZÓN, con respecto a diferentes niveles de productividad (kg./ha.) y precios ($/kg.).</t>
  </si>
  <si>
    <t>De acuerdo con el comportamiento histórico del sistema productivo, se efectuó un análisis de sensibilidad del margen de utilidad obtenido en la producción de CAFE CASTILLO TECNIFICADO HUILA GARZÓN, frente a diferentes escenarios de variación de precios de venta en finca y rendimientos probables (t/ha)</t>
  </si>
  <si>
    <t>Con un precio ponderado de COP $$ 8.859/kg y con un rendimiento por hectárea de 11.500 kg por ciclo; el margen de utilidad obtenido en la producción de café es del -5%.</t>
  </si>
  <si>
    <t>El precio mínimo ponderado para cubrir los costos de producción, con un rendimiento de 11.500 kg para todo el ciclo de producción, es COP $ 9.289/kg.</t>
  </si>
  <si>
    <t>El rendimiento mínimo por ha/ciclo para cubrir los costos de producción, con un precio ponderado de COP $ 8.859, es de 7.077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</si>
</sst>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62699500</c:v>
                </c:pt>
                <c:pt idx="1">
                  <c:v>128175400.12101911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45795000</c:v>
                </c:pt>
                <c:pt idx="1">
                  <c:v>93879812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16904500</c:v>
                </c:pt>
                <c:pt idx="1">
                  <c:v>34295588.12101911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182406</c:v>
                </c:pt>
                <c:pt idx="3">
                  <c:v>29745471</c:v>
                </c:pt>
                <c:pt idx="4">
                  <c:v>4367711.1210191082</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15487810</c:v>
                </c:pt>
                <c:pt idx="1">
                  <c:v>4950750</c:v>
                </c:pt>
                <c:pt idx="2">
                  <c:v>62063750</c:v>
                </c:pt>
                <c:pt idx="3">
                  <c:v>6601000</c:v>
                </c:pt>
                <c:pt idx="4">
                  <c:v>4776502</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0.73038859959010838</c:v>
                </c:pt>
                <c:pt idx="1">
                  <c:v>0.73243236932642053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0.26961140040989162</c:v>
                </c:pt>
                <c:pt idx="1">
                  <c:v>0.26756763067357942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7555000</c:v>
                </c:pt>
                <c:pt idx="1">
                  <c:v>2415000</c:v>
                </c:pt>
                <c:pt idx="2">
                  <c:v>30275000</c:v>
                </c:pt>
                <c:pt idx="3">
                  <c:v>3220000</c:v>
                </c:pt>
                <c:pt idx="4">
                  <c:v>2330000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96000</c:v>
                </c:pt>
                <c:pt idx="1">
                  <c:v>0</c:v>
                </c:pt>
                <c:pt idx="2">
                  <c:v>0</c:v>
                </c:pt>
                <c:pt idx="3">
                  <c:v>15107500</c:v>
                </c:pt>
                <c:pt idx="4">
                  <c:v>1701000</c:v>
                </c:pt>
                <c:pt idx="5">
                  <c:v>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15487810</c:v>
                </c:pt>
                <c:pt idx="1">
                  <c:v>4950750</c:v>
                </c:pt>
                <c:pt idx="2">
                  <c:v>62063750</c:v>
                </c:pt>
                <c:pt idx="3">
                  <c:v>6601000</c:v>
                </c:pt>
                <c:pt idx="4">
                  <c:v>4776502</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182406</c:v>
                </c:pt>
                <c:pt idx="1">
                  <c:v>0</c:v>
                </c:pt>
                <c:pt idx="2">
                  <c:v>0</c:v>
                </c:pt>
                <c:pt idx="3">
                  <c:v>29745471</c:v>
                </c:pt>
                <c:pt idx="4">
                  <c:v>4367711.1210191082</c:v>
                </c:pt>
                <c:pt idx="5">
                  <c:v>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62699500</c:v>
                </c:pt>
                <c:pt idx="1">
                  <c:v>128175400.12101911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45795000</c:v>
                </c:pt>
                <c:pt idx="1">
                  <c:v>93879812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16904500</c:v>
                </c:pt>
                <c:pt idx="1">
                  <c:v>34295588.12101911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0.73038859959010838</c:v>
                </c:pt>
                <c:pt idx="1">
                  <c:v>0.73243236932642053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0.26961140040989162</c:v>
                </c:pt>
                <c:pt idx="1">
                  <c:v>0.26756763067357942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4612.5</v>
      </c>
      <c r="C7" s="22">
        <v>5258.27</v>
      </c>
      <c r="D7" s="22">
        <v>9809.26</v>
      </c>
      <c r="E7" s="22">
        <v>19854.259999999998</v>
      </c>
      <c r="F7" s="22">
        <v>20018.259999999998</v>
      </c>
      <c r="G7" s="22">
        <v>19854.259999999998</v>
      </c>
      <c r="H7" s="22">
        <v>14473.01</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93879.81</v>
      </c>
      <c r="AH7" s="23">
        <v>0.73243236932642064</v>
      </c>
    </row>
    <row r="8" spans="1:34" x14ac:dyDescent="0.3">
      <c r="A8" s="5" t="s">
        <v>122</v>
      </c>
      <c r="B8" s="22">
        <v>4367.71</v>
      </c>
      <c r="C8" s="22">
        <v>3462.77</v>
      </c>
      <c r="D8" s="22">
        <v>3462.55</v>
      </c>
      <c r="E8" s="22">
        <v>5750.64</v>
      </c>
      <c r="F8" s="22">
        <v>5750.64</v>
      </c>
      <c r="G8" s="22">
        <v>5750.64</v>
      </c>
      <c r="H8" s="22">
        <v>5750.64</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34295.589999999997</v>
      </c>
      <c r="AH8" s="23">
        <v>0.26756763067357942</v>
      </c>
    </row>
    <row r="9" spans="1:34" x14ac:dyDescent="0.3">
      <c r="A9" s="9" t="s">
        <v>121</v>
      </c>
      <c r="B9" s="22">
        <v>8980.2099999999991</v>
      </c>
      <c r="C9" s="22">
        <v>8721.0400000000009</v>
      </c>
      <c r="D9" s="22">
        <v>13271.8</v>
      </c>
      <c r="E9" s="22">
        <v>25604.9</v>
      </c>
      <c r="F9" s="22">
        <v>25768.9</v>
      </c>
      <c r="G9" s="22">
        <v>25604.9</v>
      </c>
      <c r="H9" s="22">
        <v>20223.650000000001</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128175.4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1000</v>
      </c>
      <c r="E11" s="24">
        <v>2875</v>
      </c>
      <c r="F11" s="24">
        <v>2875</v>
      </c>
      <c r="G11" s="24">
        <v>2875</v>
      </c>
      <c r="H11" s="24">
        <v>1875</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11500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23.797999999999998</v>
      </c>
      <c r="E15" s="25">
        <v>23.797999999999998</v>
      </c>
      <c r="F15" s="25">
        <v>23.797999999999998</v>
      </c>
      <c r="G15" s="25">
        <v>23.797999999999998</v>
      </c>
      <c r="H15" s="25">
        <v>23.797999999999998</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23.797999999999998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23798</v>
      </c>
      <c r="E19" s="22">
        <v>68419.25</v>
      </c>
      <c r="F19" s="22">
        <v>68419.25</v>
      </c>
      <c r="G19" s="22">
        <v>68419.25</v>
      </c>
      <c r="H19" s="22">
        <v>44621.25</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273677</v>
      </c>
      <c r="AH19" s="28"/>
    </row>
    <row r="20" spans="1:34" x14ac:dyDescent="0.3">
      <c r="A20" s="3" t="s">
        <v>12</v>
      </c>
      <c r="B20" s="26">
        <v>-8980.2099999999991</v>
      </c>
      <c r="C20" s="26">
        <v>-8721.0400000000009</v>
      </c>
      <c r="D20" s="26">
        <v>10526.2</v>
      </c>
      <c r="E20" s="26">
        <v>42814.35</v>
      </c>
      <c r="F20" s="26">
        <v>42650.35</v>
      </c>
      <c r="G20" s="26">
        <v>42814.35</v>
      </c>
      <c r="H20" s="26">
        <v>24397.599999999999</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145501.6</v>
      </c>
      <c r="AH20" s="31"/>
    </row>
    <row r="21" spans="1:34" x14ac:dyDescent="0.3">
      <c r="J21" s="19"/>
      <c r="AG21" s="88">
        <v>1.1351757025264049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4815</v>
      </c>
      <c r="D121" s="70">
        <v>4785</v>
      </c>
      <c r="E121" s="70">
        <v>9685</v>
      </c>
      <c r="F121" s="70">
        <v>9765</v>
      </c>
      <c r="G121" s="70">
        <v>9685</v>
      </c>
      <c r="H121" s="98">
        <v>7060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45795</v>
      </c>
      <c r="AH121" s="71">
        <v>0.73038859959010838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3484.5</v>
      </c>
      <c r="D122" s="70">
        <v>1756</v>
      </c>
      <c r="E122" s="70">
        <v>2916</v>
      </c>
      <c r="F122" s="70">
        <v>2916</v>
      </c>
      <c r="G122" s="70">
        <v>2916</v>
      </c>
      <c r="H122" s="98">
        <v>2916</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16904.5</v>
      </c>
      <c r="AH122" s="71">
        <v>0.26961140040989162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8299.5</v>
      </c>
      <c r="D123" s="70">
        <v>6541</v>
      </c>
      <c r="E123" s="70">
        <v>12601</v>
      </c>
      <c r="F123" s="70">
        <v>12681</v>
      </c>
      <c r="G123" s="70">
        <v>12601</v>
      </c>
      <c r="H123" s="98">
        <v>9976</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62699.5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1000</v>
      </c>
      <c r="E125" s="73">
        <v>2875</v>
      </c>
      <c r="F125" s="73">
        <v>2875</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6750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5.2</v>
      </c>
      <c r="D129" s="74">
        <v>5.2</v>
      </c>
      <c r="E129" s="74">
        <v>5.2</v>
      </c>
      <c r="F129" s="74">
        <v>5.2</v>
      </c>
      <c r="G129" s="74">
        <v>5.2</v>
      </c>
      <c r="H129" s="100">
        <v>5.2</v>
      </c>
      <c r="I129" s="74">
        <v>5.2</v>
      </c>
      <c r="J129" s="74">
        <v>5.2</v>
      </c>
      <c r="K129" s="74">
        <v>5.2</v>
      </c>
      <c r="L129" s="74">
        <v>5.2</v>
      </c>
      <c r="M129" s="74">
        <v>5.2</v>
      </c>
      <c r="N129" s="74">
        <v>5.2</v>
      </c>
      <c r="O129" s="74">
        <v>5.2</v>
      </c>
      <c r="P129" s="74">
        <v>5.2</v>
      </c>
      <c r="Q129" s="74">
        <v>5.2</v>
      </c>
      <c r="R129" s="74">
        <v>5.2</v>
      </c>
      <c r="S129" s="74">
        <v>5.2</v>
      </c>
      <c r="T129" s="74">
        <v>5.2</v>
      </c>
      <c r="U129" s="74">
        <v>5.2</v>
      </c>
      <c r="V129" s="74">
        <v>5.2</v>
      </c>
      <c r="W129" s="74">
        <v>5.2</v>
      </c>
      <c r="X129" s="74">
        <v>5.2</v>
      </c>
      <c r="Y129" s="74">
        <v>5.2</v>
      </c>
      <c r="Z129" s="74">
        <v>5.2</v>
      </c>
      <c r="AA129" s="74">
        <v>5.2</v>
      </c>
      <c r="AB129" s="74">
        <v>5.2</v>
      </c>
      <c r="AC129" s="74">
        <v>5.2</v>
      </c>
      <c r="AD129" s="74">
        <v>5.2</v>
      </c>
      <c r="AE129" s="74">
        <v>5.2</v>
      </c>
      <c r="AF129" s="74">
        <v>5.2</v>
      </c>
      <c r="AG129" s="74">
        <v>5.2</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5200</v>
      </c>
      <c r="E133" s="70">
        <v>14950</v>
      </c>
      <c r="F133" s="70">
        <v>14950</v>
      </c>
      <c r="G133" s="70">
        <v>14950</v>
      </c>
      <c r="H133" s="98">
        <v>9750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59800</v>
      </c>
      <c r="AH133" s="63"/>
    </row>
    <row r="134" spans="1:40" s="21" customFormat="1" x14ac:dyDescent="0.3">
      <c r="A134" s="66" t="s">
        <v>12</v>
      </c>
      <c r="B134" s="70"/>
      <c r="C134" s="70">
        <v>-8299.5</v>
      </c>
      <c r="D134" s="70">
        <v>-1341</v>
      </c>
      <c r="E134" s="70">
        <v>2349</v>
      </c>
      <c r="F134" s="70">
        <v>2269</v>
      </c>
      <c r="G134" s="70">
        <v>2349</v>
      </c>
      <c r="H134" s="98">
        <v>-226</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-2899.5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7555000</v>
      </c>
      <c r="AY8" s="21" t="s">
        <v>4</v>
      </c>
      <c r="AZ8" s="109">
        <v>96000</v>
      </c>
    </row>
    <row r="9" spans="1:59" ht="14.5" customHeight="1" x14ac:dyDescent="0.3">
      <c r="A9" s="19"/>
      <c r="B9" s="139"/>
      <c r="C9" s="139"/>
      <c r="D9" s="139"/>
      <c r="E9" s="139"/>
      <c r="F9" s="139"/>
      <c r="G9" s="139"/>
      <c r="H9" s="139"/>
      <c r="I9" s="139"/>
      <c r="J9" s="37"/>
      <c r="AP9" s="21" t="s">
        <v>8</v>
      </c>
      <c r="AQ9" s="109">
        <v>2415000</v>
      </c>
      <c r="AY9" s="21" t="s">
        <v>8</v>
      </c>
      <c r="AZ9" s="109">
        <v>0</v>
      </c>
    </row>
    <row r="10" spans="1:59" ht="14.5" customHeight="1" x14ac:dyDescent="0.3">
      <c r="A10" s="19"/>
      <c r="B10" s="139"/>
      <c r="C10" s="139"/>
      <c r="D10" s="139"/>
      <c r="E10" s="139"/>
      <c r="F10" s="139"/>
      <c r="G10" s="139"/>
      <c r="H10" s="139"/>
      <c r="I10" s="139"/>
      <c r="J10" s="37"/>
      <c r="AP10" s="21" t="s">
        <v>9</v>
      </c>
      <c r="AQ10" s="109">
        <v>30275000</v>
      </c>
      <c r="AY10" s="21" t="s">
        <v>9</v>
      </c>
      <c r="AZ10" s="109">
        <v>0</v>
      </c>
    </row>
    <row r="11" spans="1:59" ht="14.5" customHeight="1" x14ac:dyDescent="0.3">
      <c r="A11" s="19"/>
      <c r="B11" s="76" t="s">
        <v>114</v>
      </c>
      <c r="C11" s="76"/>
      <c r="D11" s="76"/>
      <c r="E11" s="76"/>
      <c r="F11" s="76"/>
      <c r="G11" s="76"/>
      <c r="H11" s="76"/>
      <c r="I11" s="76"/>
      <c r="J11" s="19"/>
      <c r="AP11" s="21" t="s">
        <v>7</v>
      </c>
      <c r="AQ11" s="109">
        <v>3220000</v>
      </c>
      <c r="AY11" s="21" t="s">
        <v>7</v>
      </c>
      <c r="AZ11" s="109">
        <v>15107500</v>
      </c>
    </row>
    <row r="12" spans="1:59" ht="14.5" customHeight="1" x14ac:dyDescent="0.3">
      <c r="A12" s="19"/>
      <c r="B12" s="76"/>
      <c r="C12" s="76"/>
      <c r="D12" s="76"/>
      <c r="E12" s="76"/>
      <c r="F12" s="76"/>
      <c r="G12" s="76"/>
      <c r="H12" s="76"/>
      <c r="I12" s="76"/>
      <c r="J12" s="19"/>
      <c r="AP12" s="21" t="s">
        <v>3</v>
      </c>
      <c r="AQ12" s="109">
        <v>2330000</v>
      </c>
      <c r="AY12" s="21" t="s">
        <v>3</v>
      </c>
      <c r="AZ12" s="109">
        <v>1701000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45795000</v>
      </c>
      <c r="AY20" s="107" t="s">
        <v>77</v>
      </c>
      <c r="AZ20" s="110">
        <v>16904500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15487810</v>
      </c>
      <c r="AY27" s="21" t="s">
        <v>4</v>
      </c>
      <c r="AZ27" s="109">
        <v>182406</v>
      </c>
    </row>
    <row r="28" spans="1:59" x14ac:dyDescent="0.3">
      <c r="A28" s="19"/>
      <c r="B28" s="19"/>
      <c r="C28" s="19"/>
      <c r="D28" s="19"/>
      <c r="E28" s="19"/>
      <c r="F28" s="19"/>
      <c r="G28" s="19"/>
      <c r="H28" s="19"/>
      <c r="I28" s="19"/>
      <c r="J28" s="19"/>
      <c r="AP28" s="21" t="s">
        <v>8</v>
      </c>
      <c r="AQ28" s="109">
        <v>4950750</v>
      </c>
      <c r="AY28" s="21" t="s">
        <v>8</v>
      </c>
      <c r="AZ28" s="109"/>
    </row>
    <row r="29" spans="1:59" ht="14.5" customHeight="1" x14ac:dyDescent="0.3">
      <c r="A29" s="19"/>
      <c r="B29" s="19"/>
      <c r="C29" s="19"/>
      <c r="D29" s="19"/>
      <c r="E29" s="19"/>
      <c r="F29" s="19"/>
      <c r="G29" s="19"/>
      <c r="H29" s="19"/>
      <c r="I29" s="19"/>
      <c r="J29" s="19"/>
      <c r="AP29" s="21" t="s">
        <v>9</v>
      </c>
      <c r="AQ29" s="109">
        <v>62063750</v>
      </c>
      <c r="AY29" s="21" t="s">
        <v>9</v>
      </c>
      <c r="AZ29" s="109"/>
    </row>
    <row r="30" spans="1:59" x14ac:dyDescent="0.3">
      <c r="A30" s="19"/>
      <c r="B30" s="19"/>
      <c r="C30" s="19"/>
      <c r="D30" s="19"/>
      <c r="E30" s="19"/>
      <c r="F30" s="19"/>
      <c r="G30" s="19"/>
      <c r="H30" s="19"/>
      <c r="I30" s="19"/>
      <c r="J30" s="19"/>
      <c r="AP30" s="21" t="s">
        <v>7</v>
      </c>
      <c r="AQ30" s="109">
        <v>6601000</v>
      </c>
      <c r="AY30" s="21" t="s">
        <v>7</v>
      </c>
      <c r="AZ30" s="109">
        <v>29745471</v>
      </c>
    </row>
    <row r="31" spans="1:59" x14ac:dyDescent="0.3">
      <c r="A31" s="19"/>
      <c r="B31" s="19"/>
      <c r="C31" s="19"/>
      <c r="D31" s="19"/>
      <c r="E31" s="19"/>
      <c r="F31" s="19"/>
      <c r="G31" s="19"/>
      <c r="H31" s="19"/>
      <c r="I31" s="19"/>
      <c r="J31" s="19"/>
      <c r="AP31" s="21" t="s">
        <v>3</v>
      </c>
      <c r="AQ31" s="109">
        <v>4776502</v>
      </c>
      <c r="AY31" s="21" t="s">
        <v>3</v>
      </c>
      <c r="AZ31" s="109">
        <v>4367711.1210191082</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93879812</v>
      </c>
      <c r="AY37" s="107" t="s">
        <v>77</v>
      </c>
      <c r="AZ37" s="110">
        <v>34295588.12101911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62699500</v>
      </c>
      <c r="AR41" s="111">
        <v>45795000</v>
      </c>
      <c r="AS41" s="111">
        <v>16904500</v>
      </c>
      <c r="AV41" s="21" t="s">
        <v>128</v>
      </c>
      <c r="AW41" s="88">
        <v>0.73038859959010838</v>
      </c>
      <c r="AX41" s="88">
        <v>0.26961140040989162</v>
      </c>
    </row>
    <row r="42" spans="1:56" x14ac:dyDescent="0.3">
      <c r="A42" s="19"/>
      <c r="B42" s="38"/>
      <c r="C42" s="38"/>
      <c r="D42" s="38"/>
      <c r="E42" s="38"/>
      <c r="F42" s="38"/>
      <c r="G42" s="38"/>
      <c r="H42" s="38"/>
      <c r="I42" s="38"/>
      <c r="J42" s="19"/>
      <c r="AP42" s="21" t="s">
        <v>127</v>
      </c>
      <c r="AQ42" s="111">
        <v>128175400.12101911</v>
      </c>
      <c r="AR42" s="111">
        <v>93879812</v>
      </c>
      <c r="AS42" s="111">
        <v>34295588.12101911</v>
      </c>
      <c r="AV42" s="21" t="s">
        <v>127</v>
      </c>
      <c r="AW42" s="88">
        <v>0.73243236932642053</v>
      </c>
      <c r="AX42" s="88">
        <v>0.26756763067357942</v>
      </c>
    </row>
    <row r="43" spans="1:56" x14ac:dyDescent="0.3">
      <c r="A43" s="19"/>
      <c r="B43" s="19"/>
      <c r="C43" s="19"/>
      <c r="D43" s="19"/>
      <c r="E43" s="19"/>
      <c r="F43" s="19"/>
      <c r="G43" s="19"/>
      <c r="H43" s="19"/>
      <c r="I43" s="19"/>
      <c r="J43" s="19"/>
      <c r="BD43" s="112">
        <v>20577352872611.465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0.53165446858888399</v>
      </c>
    </row>
    <row r="54" spans="1:55" x14ac:dyDescent="0.3">
      <c r="A54" s="19"/>
      <c r="B54" s="19"/>
      <c r="C54" s="19"/>
      <c r="D54" s="19"/>
      <c r="E54" s="19"/>
      <c r="F54" s="19"/>
      <c r="G54" s="19"/>
      <c r="H54" s="19"/>
      <c r="I54" s="19"/>
      <c r="J54" s="19"/>
      <c r="BA54" s="21" t="s">
        <v>88</v>
      </c>
      <c r="BC54" s="114">
        <v>-4.8486622073578595E-2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62699500</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2.0442810568029905</v>
      </c>
    </row>
    <row r="59" spans="1:55" ht="15" thickTop="1" thickBot="1" x14ac:dyDescent="0.35">
      <c r="A59" s="19"/>
      <c r="B59" s="19"/>
      <c r="C59" s="19"/>
      <c r="D59" s="19"/>
      <c r="E59" s="19"/>
      <c r="F59" s="19"/>
      <c r="G59" s="19"/>
      <c r="H59" s="19"/>
      <c r="I59" s="19"/>
      <c r="J59" s="19"/>
      <c r="BA59" s="115" t="s">
        <v>85</v>
      </c>
      <c r="BB59" s="115" t="s">
        <v>65</v>
      </c>
      <c r="BC59" s="113">
        <v>59800</v>
      </c>
    </row>
    <row r="60" spans="1:55" ht="15" thickTop="1" thickBot="1" x14ac:dyDescent="0.35">
      <c r="A60" s="19"/>
      <c r="B60" s="19"/>
      <c r="C60" s="19"/>
      <c r="D60" s="19"/>
      <c r="E60" s="19"/>
      <c r="F60" s="19"/>
      <c r="G60" s="19"/>
      <c r="H60" s="19"/>
      <c r="I60" s="62" t="s">
        <v>113</v>
      </c>
      <c r="J60" s="19"/>
      <c r="BA60" s="116" t="s">
        <v>86</v>
      </c>
      <c r="BB60" s="116"/>
      <c r="BC60" s="118">
        <v>4.5765384615384619</v>
      </c>
    </row>
    <row r="61" spans="1:55" ht="15" thickTop="1" thickBot="1" x14ac:dyDescent="0.35">
      <c r="A61" s="19"/>
      <c r="B61" s="19"/>
      <c r="C61" s="19"/>
      <c r="D61" s="19"/>
      <c r="E61" s="19"/>
      <c r="F61" s="19"/>
      <c r="G61" s="19"/>
      <c r="H61" s="19"/>
      <c r="I61" s="19"/>
      <c r="J61" s="19"/>
      <c r="BA61" s="115" t="s">
        <v>85</v>
      </c>
      <c r="BB61" s="115" t="s">
        <v>65</v>
      </c>
      <c r="BC61" s="113">
        <v>273677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7555000</v>
      </c>
      <c r="J5" t="s">
        <v>4</v>
      </c>
      <c r="K5" s="1">
        <v>96000</v>
      </c>
      <c r="S5" s="142"/>
      <c r="T5" s="142"/>
      <c r="U5" s="142"/>
      <c r="V5" s="142"/>
      <c r="W5" s="142"/>
      <c r="X5" s="142"/>
      <c r="Y5" s="142"/>
      <c r="Z5" s="142"/>
    </row>
    <row r="6" spans="1:27" x14ac:dyDescent="0.35">
      <c r="A6" t="s">
        <v>8</v>
      </c>
      <c r="B6" s="1">
        <v>2415000</v>
      </c>
      <c r="J6" t="s">
        <v>8</v>
      </c>
      <c r="K6" s="1">
        <v>0</v>
      </c>
      <c r="S6" s="142"/>
      <c r="T6" s="142"/>
      <c r="U6" s="142"/>
      <c r="V6" s="142"/>
      <c r="W6" s="142"/>
      <c r="X6" s="142"/>
      <c r="Y6" s="142"/>
      <c r="Z6" s="142"/>
      <c r="AA6" s="18"/>
    </row>
    <row r="7" spans="1:27" x14ac:dyDescent="0.35">
      <c r="A7" t="s">
        <v>9</v>
      </c>
      <c r="B7" s="1">
        <v>30275000</v>
      </c>
      <c r="J7" t="s">
        <v>9</v>
      </c>
      <c r="K7" s="1">
        <v>0</v>
      </c>
      <c r="S7" s="142"/>
      <c r="T7" s="142"/>
      <c r="U7" s="142"/>
      <c r="V7" s="142"/>
      <c r="W7" s="142"/>
      <c r="X7" s="142"/>
      <c r="Y7" s="142"/>
      <c r="Z7" s="142"/>
      <c r="AA7" s="18"/>
    </row>
    <row r="8" spans="1:27" x14ac:dyDescent="0.35">
      <c r="A8" t="s">
        <v>7</v>
      </c>
      <c r="B8" s="1">
        <v>3220000</v>
      </c>
      <c r="J8" t="s">
        <v>7</v>
      </c>
      <c r="K8" s="1">
        <v>15107500</v>
      </c>
      <c r="S8" s="142"/>
      <c r="T8" s="142"/>
      <c r="U8" s="142"/>
      <c r="V8" s="142"/>
      <c r="W8" s="142"/>
      <c r="X8" s="142"/>
      <c r="Y8" s="142"/>
      <c r="Z8" s="142"/>
    </row>
    <row r="9" spans="1:27" x14ac:dyDescent="0.35">
      <c r="A9" t="s">
        <v>3</v>
      </c>
      <c r="B9" s="1">
        <v>2330000</v>
      </c>
      <c r="J9" t="s">
        <v>3</v>
      </c>
      <c r="K9" s="1">
        <v>1701000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45795000</v>
      </c>
      <c r="J15" s="12" t="s">
        <v>77</v>
      </c>
      <c r="K15" s="13">
        <v>16904500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15487810</v>
      </c>
      <c r="J22" t="s">
        <v>4</v>
      </c>
      <c r="K22" s="1">
        <v>182406</v>
      </c>
      <c r="S22" s="142"/>
      <c r="T22" s="142"/>
      <c r="U22" s="142"/>
      <c r="V22" s="142"/>
      <c r="W22" s="142"/>
      <c r="X22" s="142"/>
      <c r="Y22" s="142"/>
      <c r="Z22" s="142"/>
    </row>
    <row r="23" spans="1:26" x14ac:dyDescent="0.35">
      <c r="A23" t="s">
        <v>8</v>
      </c>
      <c r="B23" s="1">
        <v>4950750</v>
      </c>
      <c r="J23" t="s">
        <v>8</v>
      </c>
      <c r="K23" s="1">
        <v>0</v>
      </c>
      <c r="S23" s="142"/>
      <c r="T23" s="142"/>
      <c r="U23" s="142"/>
      <c r="V23" s="142"/>
      <c r="W23" s="142"/>
      <c r="X23" s="142"/>
      <c r="Y23" s="142"/>
      <c r="Z23" s="142"/>
    </row>
    <row r="24" spans="1:26" ht="14.5" customHeight="1" x14ac:dyDescent="0.35">
      <c r="A24" t="s">
        <v>9</v>
      </c>
      <c r="B24" s="1">
        <v>62063750</v>
      </c>
      <c r="J24" t="s">
        <v>9</v>
      </c>
      <c r="K24" s="1">
        <v>0</v>
      </c>
      <c r="S24" s="142"/>
      <c r="T24" s="142"/>
      <c r="U24" s="142"/>
      <c r="V24" s="142"/>
      <c r="W24" s="142"/>
      <c r="X24" s="142"/>
      <c r="Y24" s="142"/>
      <c r="Z24" s="142"/>
    </row>
    <row r="25" spans="1:26" x14ac:dyDescent="0.35">
      <c r="A25" t="s">
        <v>7</v>
      </c>
      <c r="B25" s="1">
        <v>6601000</v>
      </c>
      <c r="J25" t="s">
        <v>7</v>
      </c>
      <c r="K25" s="1">
        <v>29745471</v>
      </c>
      <c r="S25" s="142"/>
      <c r="T25" s="142"/>
      <c r="U25" s="142"/>
      <c r="V25" s="142"/>
      <c r="W25" s="142"/>
      <c r="X25" s="142"/>
      <c r="Y25" s="142"/>
      <c r="Z25" s="142"/>
    </row>
    <row r="26" spans="1:26" ht="14.5" customHeight="1" x14ac:dyDescent="0.35">
      <c r="A26" t="s">
        <v>3</v>
      </c>
      <c r="B26" s="1">
        <v>4776502</v>
      </c>
      <c r="J26" t="s">
        <v>3</v>
      </c>
      <c r="K26" s="1">
        <v>4367711.1210191082</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93879812</v>
      </c>
      <c r="J32" s="12" t="s">
        <v>77</v>
      </c>
      <c r="K32" s="13">
        <v>34295588.12101911</v>
      </c>
    </row>
    <row r="35" spans="1:15" x14ac:dyDescent="0.35">
      <c r="B35" t="s">
        <v>79</v>
      </c>
      <c r="C35" t="s">
        <v>80</v>
      </c>
      <c r="D35" t="s">
        <v>24</v>
      </c>
      <c r="H35" t="s">
        <v>80</v>
      </c>
      <c r="I35" t="s">
        <v>24</v>
      </c>
    </row>
    <row r="36" spans="1:15" x14ac:dyDescent="0.35">
      <c r="A36" t="s">
        <v>128</v>
      </c>
      <c r="B36" s="14">
        <v>62699500</v>
      </c>
      <c r="C36" s="14">
        <v>45795000</v>
      </c>
      <c r="D36" s="14">
        <v>16904500</v>
      </c>
      <c r="G36" t="s">
        <v>128</v>
      </c>
      <c r="H36" s="15">
        <v>0.73038859959010838</v>
      </c>
      <c r="I36" s="15">
        <v>0.26961140040989162</v>
      </c>
    </row>
    <row r="37" spans="1:15" x14ac:dyDescent="0.35">
      <c r="A37" t="s">
        <v>127</v>
      </c>
      <c r="B37" s="14">
        <v>128175400.12101911</v>
      </c>
      <c r="C37" s="14">
        <v>93879812</v>
      </c>
      <c r="D37" s="14">
        <v>34295588.12101911</v>
      </c>
      <c r="G37" t="s">
        <v>127</v>
      </c>
      <c r="H37" s="15">
        <v>0.73243236932642053</v>
      </c>
      <c r="I37" s="15">
        <v>0.26756763067357942</v>
      </c>
    </row>
    <row r="38" spans="1:15" x14ac:dyDescent="0.35">
      <c r="O38" s="17">
        <v>20577352872611.465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11145.69</v>
      </c>
      <c r="J11" s="19"/>
      <c r="K11" s="19"/>
      <c r="L11" s="19"/>
      <c r="M11" s="19"/>
      <c r="N11" s="19"/>
      <c r="O11" s="19"/>
      <c r="P11" s="19"/>
    </row>
    <row r="12" spans="1:16" ht="14.5" customHeight="1" thickBot="1" x14ac:dyDescent="0.35">
      <c r="A12" s="19"/>
      <c r="B12" s="19"/>
      <c r="C12" s="19"/>
      <c r="D12" s="19"/>
      <c r="E12" s="19"/>
      <c r="F12" s="19"/>
      <c r="G12" s="44" t="s">
        <v>93</v>
      </c>
      <c r="H12" s="45" t="s">
        <v>94</v>
      </c>
      <c r="I12" s="46">
        <v>8980210</v>
      </c>
      <c r="J12" s="19"/>
      <c r="K12" s="19"/>
      <c r="L12" s="19"/>
      <c r="M12" s="19"/>
      <c r="N12" s="19"/>
      <c r="O12" s="19"/>
      <c r="P12" s="19"/>
    </row>
    <row r="13" spans="1:16" ht="14.5" customHeight="1" thickBot="1" x14ac:dyDescent="0.35">
      <c r="A13" s="19"/>
      <c r="B13" s="19"/>
      <c r="C13" s="19"/>
      <c r="D13" s="19"/>
      <c r="E13" s="19"/>
      <c r="F13" s="19"/>
      <c r="G13" s="44" t="s">
        <v>95</v>
      </c>
      <c r="H13" s="45" t="s">
        <v>94</v>
      </c>
      <c r="I13" s="46">
        <v>36346471</v>
      </c>
      <c r="J13" s="19"/>
      <c r="K13" s="19"/>
      <c r="L13" s="19"/>
      <c r="M13" s="19"/>
      <c r="N13" s="19"/>
      <c r="O13" s="19"/>
      <c r="P13" s="19"/>
    </row>
    <row r="14" spans="1:16" ht="14.5" customHeight="1" thickBot="1" x14ac:dyDescent="0.35">
      <c r="A14" s="19"/>
      <c r="B14" s="19"/>
      <c r="C14" s="19"/>
      <c r="D14" s="19"/>
      <c r="E14" s="19"/>
      <c r="F14" s="19"/>
      <c r="G14" s="44" t="s">
        <v>96</v>
      </c>
      <c r="H14" s="45" t="s">
        <v>97</v>
      </c>
      <c r="I14" s="47">
        <v>11.5</v>
      </c>
      <c r="J14" s="19"/>
      <c r="K14" s="19"/>
      <c r="L14" s="19"/>
      <c r="M14" s="19"/>
      <c r="N14" s="19"/>
      <c r="O14" s="19"/>
      <c r="P14" s="19"/>
    </row>
    <row r="15" spans="1:16" ht="14.5" customHeight="1" thickBot="1" x14ac:dyDescent="0.35">
      <c r="A15" s="19"/>
      <c r="B15" s="19"/>
      <c r="C15" s="19"/>
      <c r="D15" s="19"/>
      <c r="E15" s="19"/>
      <c r="F15" s="19"/>
      <c r="G15" s="44" t="s">
        <v>98</v>
      </c>
      <c r="H15" s="45" t="s">
        <v>67</v>
      </c>
      <c r="I15" s="48">
        <v>113.51757025264048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11145.69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3161.3323370250328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23.797999999999998</v>
      </c>
      <c r="AT30" s="103">
        <v>11500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273677</v>
      </c>
      <c r="AV39" s="105">
        <v>40.54</v>
      </c>
      <c r="AW39" s="89">
        <v>4.5765384615384619</v>
      </c>
    </row>
    <row r="40" spans="1:49" ht="14.5" customHeight="1" x14ac:dyDescent="0.3">
      <c r="A40" s="19"/>
      <c r="B40" s="19"/>
      <c r="C40" s="49"/>
      <c r="D40" s="53" t="s">
        <v>109</v>
      </c>
      <c r="E40" s="78">
        <v>17.848499999999998</v>
      </c>
      <c r="F40" s="78">
        <v>19.038399999999999</v>
      </c>
      <c r="G40" s="78">
        <v>20.228299999999997</v>
      </c>
      <c r="H40" s="78">
        <v>21.418199999999999</v>
      </c>
      <c r="I40" s="78">
        <v>22.608099999999997</v>
      </c>
      <c r="J40" s="54">
        <v>23.797999999999998</v>
      </c>
      <c r="K40" s="78">
        <v>24.9879</v>
      </c>
      <c r="L40" s="78">
        <v>26.177799999999998</v>
      </c>
      <c r="M40" s="78">
        <v>27.367699999999999</v>
      </c>
      <c r="N40" s="78">
        <v>28.557599999999997</v>
      </c>
      <c r="O40" s="78">
        <v>29.747499999999999</v>
      </c>
      <c r="P40" s="19"/>
      <c r="AT40" s="21" t="s">
        <v>62</v>
      </c>
      <c r="AU40" s="104">
        <v>128175.4</v>
      </c>
      <c r="AV40" s="105">
        <v>18.989999999999998</v>
      </c>
      <c r="AW40" s="89">
        <v>2.0442810548728456</v>
      </c>
    </row>
    <row r="41" spans="1:49" x14ac:dyDescent="0.3">
      <c r="A41" s="19"/>
      <c r="B41" s="19"/>
      <c r="C41" s="55">
        <v>-0.2</v>
      </c>
      <c r="D41" s="56">
        <v>6686.1</v>
      </c>
      <c r="E41" s="93">
        <v>-6.8956634034299857E-2</v>
      </c>
      <c r="F41" s="93">
        <v>-6.8870763032531368E-3</v>
      </c>
      <c r="G41" s="93">
        <v>5.5182481427793473E-2</v>
      </c>
      <c r="H41" s="93">
        <v>0.11725203915884008</v>
      </c>
      <c r="I41" s="93">
        <v>0.17932159688988691</v>
      </c>
      <c r="J41" s="93">
        <v>0.24139115462093352</v>
      </c>
      <c r="K41" s="93">
        <v>0.30346071235198036</v>
      </c>
      <c r="L41" s="93">
        <v>0.36553027008302696</v>
      </c>
      <c r="M41" s="93">
        <v>0.42759982781407357</v>
      </c>
      <c r="N41" s="93">
        <v>0.48966938554512018</v>
      </c>
      <c r="O41" s="93">
        <v>0.55173894327616702</v>
      </c>
      <c r="P41" s="19"/>
      <c r="AT41" s="21" t="s">
        <v>61</v>
      </c>
      <c r="AU41" s="104">
        <v>145501.6</v>
      </c>
      <c r="AV41" s="105"/>
      <c r="AW41" s="89">
        <v>0.53165446858888399</v>
      </c>
    </row>
    <row r="42" spans="1:49" x14ac:dyDescent="0.3">
      <c r="A42" s="19"/>
      <c r="B42" s="19"/>
      <c r="C42" s="55">
        <v>-0.15</v>
      </c>
      <c r="D42" s="56">
        <v>8357.625</v>
      </c>
      <c r="E42" s="93">
        <v>0.1638042074571251</v>
      </c>
      <c r="F42" s="93">
        <v>0.2413911546209333</v>
      </c>
      <c r="G42" s="93">
        <v>0.31897810178474173</v>
      </c>
      <c r="H42" s="93">
        <v>0.39656504894855016</v>
      </c>
      <c r="I42" s="93">
        <v>0.47415199611235836</v>
      </c>
      <c r="J42" s="93">
        <v>0.55173894327616702</v>
      </c>
      <c r="K42" s="93">
        <v>0.62932589043997522</v>
      </c>
      <c r="L42" s="93">
        <v>0.70691283760378343</v>
      </c>
      <c r="M42" s="93">
        <v>0.78449978476759186</v>
      </c>
      <c r="N42" s="93">
        <v>0.86208673193140029</v>
      </c>
      <c r="O42" s="93">
        <v>0.93967367909520871</v>
      </c>
      <c r="P42" s="19"/>
    </row>
    <row r="43" spans="1:49" x14ac:dyDescent="0.3">
      <c r="A43" s="19"/>
      <c r="B43" s="19"/>
      <c r="C43" s="55">
        <v>-0.1</v>
      </c>
      <c r="D43" s="56">
        <v>9832.5</v>
      </c>
      <c r="E43" s="93">
        <v>0.36918142053779412</v>
      </c>
      <c r="F43" s="93">
        <v>0.46046018190698068</v>
      </c>
      <c r="G43" s="93">
        <v>0.55173894327616679</v>
      </c>
      <c r="H43" s="93">
        <v>0.64301770464535313</v>
      </c>
      <c r="I43" s="93">
        <v>0.73429646601453924</v>
      </c>
      <c r="J43" s="93">
        <v>0.8255752273837258</v>
      </c>
      <c r="K43" s="93">
        <v>0.91685398875291213</v>
      </c>
      <c r="L43" s="93">
        <v>1.0081327501220985</v>
      </c>
      <c r="M43" s="93">
        <v>1.0994115114912848</v>
      </c>
      <c r="N43" s="93">
        <v>1.1906902728604707</v>
      </c>
      <c r="O43" s="93">
        <v>1.2819690342296575</v>
      </c>
      <c r="P43" s="19"/>
      <c r="AU43" s="21">
        <v>114218</v>
      </c>
    </row>
    <row r="44" spans="1:49" x14ac:dyDescent="0.3">
      <c r="A44" s="19"/>
      <c r="B44" s="19"/>
      <c r="C44" s="55">
        <v>-0.05</v>
      </c>
      <c r="D44" s="56">
        <v>10925</v>
      </c>
      <c r="E44" s="93">
        <v>0.52131268948643816</v>
      </c>
      <c r="F44" s="93">
        <v>0.62273353545220056</v>
      </c>
      <c r="G44" s="93">
        <v>0.72415438141796296</v>
      </c>
      <c r="H44" s="93">
        <v>0.8255752273837258</v>
      </c>
      <c r="I44" s="93">
        <v>0.92699607334948819</v>
      </c>
      <c r="J44" s="93">
        <v>1.028416919315251</v>
      </c>
      <c r="K44" s="93">
        <v>1.1298377652810134</v>
      </c>
      <c r="L44" s="93">
        <v>1.2312586112467758</v>
      </c>
      <c r="M44" s="93">
        <v>1.3326794572125387</v>
      </c>
      <c r="N44" s="93">
        <v>1.4341003031783011</v>
      </c>
      <c r="O44" s="93">
        <v>1.5355211491440635</v>
      </c>
      <c r="P44" s="19"/>
      <c r="AU44" s="21">
        <v>178066.58</v>
      </c>
    </row>
    <row r="45" spans="1:49" x14ac:dyDescent="0.3">
      <c r="A45" s="19"/>
      <c r="B45" s="19"/>
      <c r="C45" s="51" t="s">
        <v>107</v>
      </c>
      <c r="D45" s="57">
        <v>11500</v>
      </c>
      <c r="E45" s="93">
        <v>0.60138177840677676</v>
      </c>
      <c r="F45" s="93">
        <v>0.70814056363389555</v>
      </c>
      <c r="G45" s="93">
        <v>0.81489934886101389</v>
      </c>
      <c r="H45" s="93">
        <v>0.92165813408813246</v>
      </c>
      <c r="I45" s="93">
        <v>1.0284169193152506</v>
      </c>
      <c r="J45" s="93">
        <v>1.1351757045423696</v>
      </c>
      <c r="K45" s="93">
        <v>1.2419344897694877</v>
      </c>
      <c r="L45" s="93">
        <v>1.3486932749966059</v>
      </c>
      <c r="M45" s="93">
        <v>1.4554520602237249</v>
      </c>
      <c r="N45" s="93">
        <v>1.562210845450843</v>
      </c>
      <c r="O45" s="93">
        <v>1.6689696306779616</v>
      </c>
      <c r="P45" s="19"/>
    </row>
    <row r="46" spans="1:49" ht="14.5" customHeight="1" x14ac:dyDescent="0.3">
      <c r="A46" s="19"/>
      <c r="B46" s="19"/>
      <c r="C46" s="55">
        <v>0.05</v>
      </c>
      <c r="D46" s="56">
        <v>12075</v>
      </c>
      <c r="E46" s="93">
        <v>0.68145086732711579</v>
      </c>
      <c r="F46" s="93">
        <v>0.79354759181559031</v>
      </c>
      <c r="G46" s="93">
        <v>0.90564431630406439</v>
      </c>
      <c r="H46" s="93">
        <v>1.0177410407925391</v>
      </c>
      <c r="I46" s="93">
        <v>1.129837765281013</v>
      </c>
      <c r="J46" s="93">
        <v>1.2419344897694877</v>
      </c>
      <c r="K46" s="93">
        <v>1.3540312142579625</v>
      </c>
      <c r="L46" s="93">
        <v>1.4661279387464368</v>
      </c>
      <c r="M46" s="93">
        <v>1.5782246632349111</v>
      </c>
      <c r="N46" s="93">
        <v>1.6903213877233849</v>
      </c>
      <c r="O46" s="93">
        <v>1.8024181122118597</v>
      </c>
      <c r="P46" s="19"/>
    </row>
    <row r="47" spans="1:49" x14ac:dyDescent="0.3">
      <c r="A47" s="19"/>
      <c r="B47" s="19"/>
      <c r="C47" s="55">
        <v>0.1</v>
      </c>
      <c r="D47" s="56">
        <v>13282.5</v>
      </c>
      <c r="E47" s="93">
        <v>0.84959595405982724</v>
      </c>
      <c r="F47" s="93">
        <v>0.97290235099714906</v>
      </c>
      <c r="G47" s="93">
        <v>1.0962087479344711</v>
      </c>
      <c r="H47" s="93">
        <v>1.2195151448717931</v>
      </c>
      <c r="I47" s="93">
        <v>1.3428215418091147</v>
      </c>
      <c r="J47" s="93">
        <v>1.4661279387464368</v>
      </c>
      <c r="K47" s="93">
        <v>1.5894343356837588</v>
      </c>
      <c r="L47" s="93">
        <v>1.7127407326210804</v>
      </c>
      <c r="M47" s="93">
        <v>1.8360471295584024</v>
      </c>
      <c r="N47" s="93">
        <v>1.959353526495724</v>
      </c>
      <c r="O47" s="93">
        <v>2.0826599234330461</v>
      </c>
      <c r="P47" s="19"/>
    </row>
    <row r="48" spans="1:49" x14ac:dyDescent="0.3">
      <c r="A48" s="19"/>
      <c r="B48" s="19"/>
      <c r="C48" s="55">
        <v>0.15</v>
      </c>
      <c r="D48" s="56">
        <v>15274.875</v>
      </c>
      <c r="E48" s="93">
        <v>1.1270353471688015</v>
      </c>
      <c r="F48" s="93">
        <v>1.2688377036467218</v>
      </c>
      <c r="G48" s="93">
        <v>1.4106400601246416</v>
      </c>
      <c r="H48" s="93">
        <v>1.5524424166025619</v>
      </c>
      <c r="I48" s="93">
        <v>1.6942447730804817</v>
      </c>
      <c r="J48" s="93">
        <v>1.836047129558402</v>
      </c>
      <c r="K48" s="93">
        <v>1.9778494860363223</v>
      </c>
      <c r="L48" s="93">
        <v>2.1196518425142417</v>
      </c>
      <c r="M48" s="93">
        <v>2.2614541989921624</v>
      </c>
      <c r="N48" s="93">
        <v>2.4032565554700822</v>
      </c>
      <c r="O48" s="93">
        <v>2.5450589119480025</v>
      </c>
      <c r="P48" s="19"/>
    </row>
    <row r="49" spans="1:45" ht="14.5" thickBot="1" x14ac:dyDescent="0.35">
      <c r="A49" s="19"/>
      <c r="B49" s="19"/>
      <c r="C49" s="55">
        <v>0.2</v>
      </c>
      <c r="D49" s="58">
        <v>18329.849999999999</v>
      </c>
      <c r="E49" s="93">
        <v>1.5524424166025614</v>
      </c>
      <c r="F49" s="93">
        <v>1.7226052443760658</v>
      </c>
      <c r="G49" s="93">
        <v>1.8927680721495692</v>
      </c>
      <c r="H49" s="93">
        <v>2.062930899923074</v>
      </c>
      <c r="I49" s="93">
        <v>2.2330937276965779</v>
      </c>
      <c r="J49" s="93">
        <v>2.4032565554700818</v>
      </c>
      <c r="K49" s="93">
        <v>2.5734193832435865</v>
      </c>
      <c r="L49" s="93">
        <v>2.7435822110170904</v>
      </c>
      <c r="M49" s="93">
        <v>2.9137450387905943</v>
      </c>
      <c r="N49" s="93">
        <v>3.0839078665640987</v>
      </c>
      <c r="O49" s="93">
        <v>3.254070694337603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6750</v>
      </c>
    </row>
    <row r="66" spans="44:55" x14ac:dyDescent="0.3">
      <c r="AS66" s="21" t="s">
        <v>70</v>
      </c>
      <c r="AT66" s="21" t="s">
        <v>69</v>
      </c>
      <c r="AU66" s="21" t="s">
        <v>68</v>
      </c>
      <c r="AV66" s="21" t="s">
        <v>67</v>
      </c>
      <c r="AX66" s="21" t="s">
        <v>66</v>
      </c>
      <c r="AZ66" s="101">
        <v>9288.81</v>
      </c>
      <c r="BA66" s="21" t="s">
        <v>65</v>
      </c>
    </row>
    <row r="67" spans="44:55" x14ac:dyDescent="0.3">
      <c r="AS67" s="21" t="s">
        <v>11</v>
      </c>
      <c r="AT67" s="104">
        <v>59800</v>
      </c>
      <c r="AU67" s="105">
        <v>8.86</v>
      </c>
      <c r="AV67" s="89">
        <v>1</v>
      </c>
      <c r="AX67" s="21" t="s">
        <v>64</v>
      </c>
      <c r="AZ67" s="73">
        <v>7077.2846989966556</v>
      </c>
      <c r="BA67" s="21" t="s">
        <v>63</v>
      </c>
    </row>
    <row r="68" spans="44:55" x14ac:dyDescent="0.3">
      <c r="AS68" s="21" t="s">
        <v>62</v>
      </c>
      <c r="AT68" s="104">
        <v>62699.5</v>
      </c>
      <c r="AU68" s="105">
        <v>9.2899999999999991</v>
      </c>
      <c r="AV68" s="89">
        <v>1.0484866220735787</v>
      </c>
    </row>
    <row r="69" spans="44:55" x14ac:dyDescent="0.3">
      <c r="AS69" s="21" t="s">
        <v>61</v>
      </c>
      <c r="AT69" s="104">
        <v>-2899.5</v>
      </c>
      <c r="AU69" s="105"/>
      <c r="AV69" s="89">
        <v>-4.8486622073578595E-2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8.8592592592592592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6.6444444444444439</v>
      </c>
      <c r="AU86" s="91">
        <v>7.0874074074074072</v>
      </c>
      <c r="AV86" s="91">
        <v>7.5303703703703704</v>
      </c>
      <c r="AW86" s="91">
        <v>7.9733333333333327</v>
      </c>
      <c r="AX86" s="91">
        <v>8.4162962962962968</v>
      </c>
      <c r="AY86" s="108">
        <v>8.8592592592592592</v>
      </c>
      <c r="AZ86" s="91">
        <v>9.3022222222222215</v>
      </c>
      <c r="BA86" s="91">
        <v>9.7451851851851856</v>
      </c>
      <c r="BB86" s="91">
        <v>10.188148148148148</v>
      </c>
      <c r="BC86" s="91">
        <v>10.63111111111111</v>
      </c>
      <c r="BD86" s="91">
        <v>11.074074074074074</v>
      </c>
    </row>
    <row r="87" spans="44:56" x14ac:dyDescent="0.3">
      <c r="AR87" s="21">
        <v>-0.2</v>
      </c>
      <c r="AS87" s="91">
        <v>3924.45</v>
      </c>
      <c r="AT87" s="92"/>
      <c r="AU87" s="92"/>
      <c r="AV87" s="92"/>
      <c r="AW87" s="92"/>
      <c r="AX87" s="92"/>
      <c r="AY87" s="92"/>
      <c r="AZ87" s="92"/>
      <c r="BA87" s="92"/>
      <c r="BB87" s="92"/>
      <c r="BC87" s="92"/>
      <c r="BD87" s="92"/>
    </row>
    <row r="88" spans="44:56" x14ac:dyDescent="0.3">
      <c r="AR88" s="21">
        <v>-0.15</v>
      </c>
      <c r="AS88" s="91">
        <v>4905.5625</v>
      </c>
      <c r="AT88" s="92"/>
      <c r="AU88" s="92"/>
      <c r="AV88" s="92"/>
      <c r="AW88" s="92"/>
      <c r="AX88" s="92"/>
      <c r="AY88" s="92"/>
      <c r="AZ88" s="92"/>
      <c r="BA88" s="92"/>
      <c r="BB88" s="92"/>
      <c r="BC88" s="92"/>
      <c r="BD88" s="92"/>
    </row>
    <row r="89" spans="44:56" x14ac:dyDescent="0.3">
      <c r="AR89" s="21">
        <v>-0.1</v>
      </c>
      <c r="AS89" s="91">
        <v>5771.25</v>
      </c>
      <c r="AT89" s="92"/>
      <c r="AU89" s="92"/>
      <c r="AV89" s="92"/>
      <c r="AW89" s="92"/>
      <c r="AX89" s="92"/>
      <c r="AY89" s="92"/>
      <c r="AZ89" s="92"/>
      <c r="BA89" s="92"/>
      <c r="BB89" s="92"/>
      <c r="BC89" s="92"/>
      <c r="BD89" s="92"/>
    </row>
    <row r="90" spans="44:56" x14ac:dyDescent="0.3">
      <c r="AR90" s="21">
        <v>-0.05</v>
      </c>
      <c r="AS90" s="91">
        <v>6412.5</v>
      </c>
      <c r="AT90" s="92"/>
      <c r="AU90" s="92"/>
      <c r="AV90" s="92"/>
      <c r="AW90" s="92"/>
      <c r="AX90" s="92"/>
      <c r="AY90" s="92"/>
      <c r="AZ90" s="92"/>
      <c r="BA90" s="92"/>
      <c r="BB90" s="92"/>
      <c r="BC90" s="92"/>
      <c r="BD90" s="92"/>
    </row>
    <row r="91" spans="44:56" x14ac:dyDescent="0.3">
      <c r="AR91" s="63" t="s">
        <v>71</v>
      </c>
      <c r="AS91" s="91">
        <v>6750</v>
      </c>
      <c r="AT91" s="92"/>
      <c r="AU91" s="92"/>
      <c r="AV91" s="92"/>
      <c r="AW91" s="92"/>
      <c r="AX91" s="92"/>
      <c r="AY91" s="92"/>
      <c r="AZ91" s="92"/>
      <c r="BA91" s="92"/>
      <c r="BB91" s="92"/>
      <c r="BC91" s="92"/>
      <c r="BD91" s="92"/>
    </row>
    <row r="92" spans="44:56" x14ac:dyDescent="0.3">
      <c r="AR92" s="21">
        <v>0.05</v>
      </c>
      <c r="AS92" s="91">
        <v>7087.5</v>
      </c>
      <c r="AT92" s="92"/>
      <c r="AU92" s="92"/>
      <c r="AV92" s="92"/>
      <c r="AW92" s="92"/>
      <c r="AX92" s="92"/>
      <c r="AY92" s="92"/>
      <c r="AZ92" s="92"/>
      <c r="BA92" s="92"/>
      <c r="BB92" s="92"/>
      <c r="BC92" s="92"/>
      <c r="BD92" s="92"/>
    </row>
    <row r="93" spans="44:56" x14ac:dyDescent="0.3">
      <c r="AR93" s="21">
        <v>0.1</v>
      </c>
      <c r="AS93" s="91">
        <v>7796.25</v>
      </c>
      <c r="AT93" s="92"/>
      <c r="AU93" s="92"/>
      <c r="AV93" s="92"/>
      <c r="AW93" s="92"/>
      <c r="AX93" s="92"/>
      <c r="AY93" s="92"/>
      <c r="AZ93" s="92"/>
      <c r="BA93" s="92"/>
      <c r="BB93" s="92"/>
      <c r="BC93" s="92"/>
      <c r="BD93" s="92"/>
    </row>
    <row r="94" spans="44:56" x14ac:dyDescent="0.3">
      <c r="AR94" s="21">
        <v>0.15</v>
      </c>
      <c r="AS94" s="91">
        <v>8965.6875</v>
      </c>
      <c r="AT94" s="92"/>
      <c r="AU94" s="92"/>
      <c r="AV94" s="92"/>
      <c r="AW94" s="92"/>
      <c r="AX94" s="92"/>
      <c r="AY94" s="92"/>
      <c r="AZ94" s="92"/>
      <c r="BA94" s="92"/>
      <c r="BB94" s="92"/>
      <c r="BC94" s="92"/>
      <c r="BD94" s="92"/>
    </row>
    <row r="95" spans="44:56" x14ac:dyDescent="0.3">
      <c r="AR95" s="21">
        <v>0.2</v>
      </c>
      <c r="AS95" s="91">
        <v>10758.825000000001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2025-05-07T18:45:54Z</dcterms:modified>
</cp:coreProperties>
</file>