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51D4E6E7-53BA-4C47-835B-9AD3898F1D1A}"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<sst xmlns="http://schemas.openxmlformats.org/spreadsheetml/2006/main" count="350" uniqueCount="161">
  <si>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</si>
  <si>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</si>
  <si>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</si>
  <si>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</si>
  <si>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</si>
  <si>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</si>
  <si>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</si>
  <si>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</si>
  <si>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</si>
  <si>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</si>
  <si>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</si>
  <si>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</si>
  <si>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</si>
  <si>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</si>
  <si>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</si>
  <si>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</si>
  <si>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</si>
  <si>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</si>
  <si>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</si>
  <si>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</si>
  <si>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</si>
  <si>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</si>
  <si>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</si>
  <si>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</si>
  <si>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</si>
  <si>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</si>
  <si>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</si>
  <si>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</si>
  <si>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</si>
  <si>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</si>
  <si>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</si>
  <si>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</si>
  <si>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</si>
  <si>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</si>
  <si>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</si>
  <si>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</si>
  <si>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</si>
  <si>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</si>
  <si>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</si>
  <si>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</si>
  <si>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</si>
  <si>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</si>
  <si>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</si>
  <si>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</si>
  <si>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</si>
  <si>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</si>
  <si>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</si>
  <si>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</si>
  <si>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</si>
  <si>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</si>
  <si>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</si>
  <si>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</si>
  <si>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</si>
  <si>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</si>
  <si>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</si>
  <si>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</si>
  <si>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</si>
  <si>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</si>
  <si>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</si>
  <si>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</si>
  <si>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</si>
  <si>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</si>
  <si>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</si>
  <si>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</si>
  <si>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</si>
  <si>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</si>
  <si>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</si>
  <si>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</si>
  <si>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</si>
  <si>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</si>
  <si>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</si>
  <si>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</si>
  <si>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</si>
  <si>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</si>
  <si>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</si>
  <si>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</si>
  <si>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</si>
  <si>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</si>
  <si>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</si>
  <si>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</si>
  <si>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</si>
  <si>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</si>
  <si>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</si>
  <si>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</si>
  <si>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</si>
  <si>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</si>
  <si>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</si>
  <si>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</si>
  <si>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</si>
  <si>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</si>
  <si>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</si>
  <si>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</si>
  <si>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</si>
  <si>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</si>
  <si>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</si>
  <si>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</si>
  <si>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</si>
  <si>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</si>
  <si>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</si>
  <si>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</si>
  <si>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</si>
  <si>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</si>
  <si>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</si>
  <si>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</si>
  <si>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</si>
  <si>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</si>
  <si>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</si>
  <si>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</si>
  <si>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</si>
  <si>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</si>
  <si>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</si>
  <si>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</si>
  <si>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</si>
  <si>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</si>
  <si>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</si>
  <si>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</si>
  <si>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</si>
  <si>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</si>
  <si>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</si>
  <si>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</si>
  <si>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</si>
  <si>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</si>
  <si>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</si>
  <si>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</si>
  <si>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AGUACATE HASS ANTIOQUIA URRAO</t>
  </si>
  <si>
    <t>Antioquia</t>
  </si>
  <si>
    <t>Material de propagacion: Colino/Plántula // Distancia de siembra: 6 x 6 // Densidad de siembra - Plantas/Ha.: 278 // Duracion del ciclo: 15 años // Productividad/Ha/Ciclo: 187.500 kg // Inicio de Produccion desde la siembra: año 2  // Duracion de la etapa productiva: 14 años // Productividad promedio en etapa productiva  // Cultivo asociado: Asociado con cultivos de ciclo corto en los primeros años improductivos // Productividad promedio etapa productiva: 13.393 kg // % Rendimiento 1ra. Calidad: 90 // % Rendimiento 2da. Calidad: 10 // Precio de venta ponderado por calidad: $3.656 // Valor Jornal: $68.536 // Otros: NA</t>
  </si>
  <si>
    <t>2025 Q1</t>
  </si>
  <si>
    <t>2021 Q4</t>
  </si>
  <si>
    <t>El presente documento corresponde a una actualización del documento PDF de la AgroGuía correspondiente a Aguacate Hass Antioquia Urrao publicada en la página web, y consta de las siguientes partes:</t>
  </si>
  <si>
    <t>- Flujo anualizado de los ingresos (precio y rendimiento) y los costos de producción para una hectárea de
Aguacate Hass Antioquia Urrao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</si>
  <si>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Aguacate Hass Antioquia Urrao.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</si>
  <si>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</si>
  <si>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</si>
  <si>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</si>
  <si>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</si>
  <si>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Aguacate Hass Antioquia Urrao.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</si>
  <si>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</si>
  <si>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</si>
  <si>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Aguacate Hass Antioquia Urrao, en lo que respecta a la mano de obra incluye actividades como la preparación del terreno, la siembra, el trazado y el ahoyado, entre otras, y ascienden a un total de $1,3 millones de pesos (equivalente a 18 jornales). En cuanto a los insumos, se incluyen los gastos relacionados con el material vegetal y las enmiendas, que en conjunto ascienden a  $5,3 millones.</t>
  </si>
  <si>
    <t>*** Los costos de sostenimiento del año 1 comprenden tanto los gastos relacionados con la mano de obra como aquellos asociados con los insumos necesarios desde el momento de la siembra de las plantas hasta finalizar el año 1. Para el caso de Aguacate Hass Antioquia Urrao, en lo que respecta a la mano de obra incluye actividades como la fertilización, riego, control de malezas, plagas y enfermedades, entre otras, y ascienden a un total de $7,5 millones de pesos (equivalente a 110 jornales). En cuanto a los insumos, se incluyen los fertilizantes, plaguicidas, transportes, entre otras, que en conjunto ascienden a  $3,7 millones.</t>
  </si>
  <si>
    <t>Nota 1: en caso de utilizar esta información para el desarrollo de otras publicaciones, por favor citar FINAGRO, "Agro Guía - Marcos de Referencia Agroeconómicos"</t>
  </si>
  <si>
    <t>Los costos totales del ciclo para esta actualización (2025 Q1) equivalen a $423,2 millones, en comparación con los costos del marco original que ascienden a $344,8 millones, (mes de publicación del marco: octubre - 2021).
La rentabilidad actualizada (2025 Q1) bajó frente a la rentabilidad de la primera AgroGuía, pasando del 56,7% al 62,0%. Mientras que el crecimiento de los costos fue del 122,7%, el crecimiento de los ingresos fue del 86,0%.</t>
  </si>
  <si>
    <t>En cuanto a los costos de mano de obra de la AgroGuía actualizada, se destaca la participación de cosecha y beneficio seguido de fertilización, que representan el 34% y el 26% del costo total, respectivamente. En cuanto a los costos de insumos, se destaca la participación de fertilización seguido de control fitosanitario, que representan el 91% y el 5% del costo total, respectivamente.</t>
  </si>
  <si>
    <t>bajó</t>
  </si>
  <si>
    <t>A continuación, se presenta la desagregación de los costos de mano de obra e insumos según las diferentes actividades vinculadas a la producción de AGUACATE HASS ANTIOQUIA URRAO</t>
  </si>
  <si>
    <t>En cuanto a los costos de mano de obra, se destaca la participación de cosecha y beneficio segido por fertilización que representan el 34% y el 26% del costo total, respectivamente. En cuanto a los costos de insumos, se destaca la participación de fertilización segido por control fitosanitario que representan el 92% y el 5% del costo total, respectivamente.</t>
  </si>
  <si>
    <t>En cuanto a los costos de mano de obra, se destaca la participación de cosecha y beneficio segido por fertilización que representan el 34% y el 26% del costo total, respectivamente. En cuanto a los costos de insumos, se destaca la participación de fertilización segido por control fitosanitario que representan el 91% y el 5% del costo total, respectivamente.</t>
  </si>
  <si>
    <t>En cuanto a los costos de mano de obra, se destaca la participación de cosecha y beneficio segido por fertilización que representan el 34% y el 26% del costo total, respectivamente.</t>
  </si>
  <si>
    <t>En cuanto a los costos de insumos, se destaca la participación de fertilización segido por control fitosanitario que representan el 91% y el 5% del costo total, respectivamente.</t>
  </si>
  <si>
    <t>En cuanto a los costos de insumos, se destaca la participación de fertilización segido por control fitosanitario que representan el 92% y el 5% del costo total, respectivamente.</t>
  </si>
  <si>
    <t>En cuanto a los costos de mano de obra, se destaca la participación de cosecha y beneficio segido por fertilización que representan el 34% y el 26% del costo total, respectivamente.En cuanto a los costos de insumos, se destaca la participación de fertilización segido por control fitosanitario que representan el 92% y el 5% del costo total, respectivamente.</t>
  </si>
  <si>
    <t>De acuerdo con el comportamiento histórico del sistema productivo, se efectuó un análisis de sensibilidad del margen de utilidad obtenido en la producción de AGUACATE HASS ANTIOQUIA URRAO, frente a diferentes escenarios de variación de precios de venta en finca y rendimientos probables (kg/ha).</t>
  </si>
  <si>
    <t>Con un precio ponderado de COP $ 3.656/kg y con un rendimiento por hectárea de 187.500 kg por ciclo; el margen de utilidad obtenido en la producción de aguacate es del 38%.</t>
  </si>
  <si>
    <t>El precio mínimo ponderado para cubrir los costos de producción, con un rendimiento de 187.500 kg para todo el ciclo de producción, es COP $ 2.257/kg.</t>
  </si>
  <si>
    <t>El rendimiento mínimo por ha/ciclo para cubrir los costos de producción, con un precio ponderado de COP $ 3.656, es de 120.708 kg/ha para todo el ciclo.</t>
  </si>
  <si>
    <t>El siguiente cuadro presenta diferentes escenarios de rentabilidad para el sistema productivo de AGUACATE HASS ANTIOQUIA URRAO, con respecto a diferentes niveles de productividad (kg./ha.) y precios ($/kg.).</t>
  </si>
  <si>
    <t>De acuerdo con el comportamiento histórico del sistema productivo, se efectuó un análisis de sensibilidad del margen de utilidad obtenido en la producción de AGUACATE HASS ANTIOQUIA URRAO, frente a diferentes escenarios de variación de precios de venta en finca y rendimientos probables (t/ha)</t>
  </si>
  <si>
    <t>Con un precio ponderado de COP $$ 4.076/kg y con un rendimiento por hectárea de 187.500 kg por ciclo; el margen de utilidad obtenido en la producción de aguacate es del 57%.</t>
  </si>
  <si>
    <t>El precio mínimo ponderado para cubrir los costos de producción, con un rendimiento de 187.500 kg para todo el ciclo de producción, es COP $ 1.764/kg.</t>
  </si>
  <si>
    <t>El rendimiento mínimo por ha/ciclo para cubrir los costos de producción, con un precio ponderado de COP $ 4.076, es de 84.596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</si>
</sst>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Part.'!$AQ$41:$AQ$42</c:f>
              <c:numCache>
                <c:formatCode>_(* #,##0_);_(* \(#,##0\);_(* "-"_);_(@_)</c:formatCode>
                <c:ptCount val="2"/>
                <c:pt idx="0">
                  <c:v>344821678.57142854</c:v>
                </c:pt>
                <c:pt idx="1">
                  <c:v>423248557.90164512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Part.'!$AR$41:$AR$42</c:f>
              <c:numCache>
                <c:formatCode>_(* #,##0_);_(* \(#,##0\);_(* "-"_);_(@_)</c:formatCode>
                <c:ptCount val="2"/>
                <c:pt idx="0">
                  <c:v>85592678.571428567</c:v>
                </c:pt>
                <c:pt idx="1">
                  <c:v>130359563.42857142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Part.'!$AS$41:$AS$42</c:f>
              <c:numCache>
                <c:formatCode>_(* #,##0_);_(* \(#,##0\);_(* "-"_);_(@_)</c:formatCode>
                <c:ptCount val="2"/>
                <c:pt idx="0">
                  <c:v>259229000</c:v>
                </c:pt>
                <c:pt idx="1">
                  <c:v>292888994.47307372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419760</c:v>
                </c:pt>
                <c:pt idx="1">
                  <c:v>15879788</c:v>
                </c:pt>
                <c:pt idx="2">
                  <c:v>3956218.931234465</c:v>
                </c:pt>
                <c:pt idx="3">
                  <c:v>266357095</c:v>
                </c:pt>
                <c:pt idx="4">
                  <c:v>5279178.5418392615</c:v>
                </c:pt>
                <c:pt idx="5">
                  <c:v>996954</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17408144</c:v>
                </c:pt>
                <c:pt idx="1">
                  <c:v>22342736</c:v>
                </c:pt>
                <c:pt idx="2">
                  <c:v>43987069.428571418</c:v>
                </c:pt>
                <c:pt idx="3">
                  <c:v>34542144</c:v>
                </c:pt>
                <c:pt idx="4">
                  <c:v>1250782</c:v>
                </c:pt>
                <c:pt idx="5">
                  <c:v>548288</c:v>
                </c:pt>
                <c:pt idx="6">
                  <c:v>10280400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2025 Q1</c:v>
                </c:pt>
              </c:strCache>
            </c:strRef>
          </c:cat>
          <c:val>
            <c:numRef>
              <c:f>'Análisis Comparativo y Part.'!$AW$41:$AW$42</c:f>
              <c:numCache>
                <c:formatCode>0%</c:formatCode>
                <c:ptCount val="2"/>
                <c:pt idx="0">
                  <c:v>0.24822302044938965</c:v>
                </c:pt>
                <c:pt idx="1">
                  <c:v>0.30799765526635176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2025 Q1</c:v>
                </c:pt>
              </c:strCache>
            </c:strRef>
          </c:cat>
          <c:val>
            <c:numRef>
              <c:f>'Análisis Comparativo y Part.'!$AX$41:$AX$42</c:f>
              <c:numCache>
                <c:formatCode>0%</c:formatCode>
                <c:ptCount val="2"/>
                <c:pt idx="0">
                  <c:v>0.7517769795506104</c:v>
                </c:pt>
                <c:pt idx="1">
                  <c:v>0.6920023447336483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11430000</c:v>
                </c:pt>
                <c:pt idx="1">
                  <c:v>14670000</c:v>
                </c:pt>
                <c:pt idx="2">
                  <c:v>28881428.571428567</c:v>
                </c:pt>
                <c:pt idx="3">
                  <c:v>22680000</c:v>
                </c:pt>
                <c:pt idx="4">
                  <c:v>821250</c:v>
                </c:pt>
                <c:pt idx="5">
                  <c:v>360000</c:v>
                </c:pt>
                <c:pt idx="6">
                  <c:v>6750000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540000</c:v>
                </c:pt>
                <c:pt idx="1">
                  <c:v>13008000</c:v>
                </c:pt>
                <c:pt idx="2">
                  <c:v>2500000</c:v>
                </c:pt>
                <c:pt idx="3">
                  <c:v>239215000</c:v>
                </c:pt>
                <c:pt idx="4">
                  <c:v>3336000</c:v>
                </c:pt>
                <c:pt idx="5">
                  <c:v>630000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17408144</c:v>
                </c:pt>
                <c:pt idx="1">
                  <c:v>22342736</c:v>
                </c:pt>
                <c:pt idx="2">
                  <c:v>43987069.428571418</c:v>
                </c:pt>
                <c:pt idx="3">
                  <c:v>34542144</c:v>
                </c:pt>
                <c:pt idx="4">
                  <c:v>1250782</c:v>
                </c:pt>
                <c:pt idx="5">
                  <c:v>548288</c:v>
                </c:pt>
                <c:pt idx="6">
                  <c:v>10280400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419760</c:v>
                </c:pt>
                <c:pt idx="1">
                  <c:v>15879788</c:v>
                </c:pt>
                <c:pt idx="2">
                  <c:v>3956218.931234465</c:v>
                </c:pt>
                <c:pt idx="3">
                  <c:v>266357095</c:v>
                </c:pt>
                <c:pt idx="4">
                  <c:v>5279178.5418392615</c:v>
                </c:pt>
                <c:pt idx="5">
                  <c:v>996954</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Tortas!$B$36:$B$37</c:f>
              <c:numCache>
                <c:formatCode>_(* #,##0_);_(* \(#,##0\);_(* "-"_);_(@_)</c:formatCode>
                <c:ptCount val="2"/>
                <c:pt idx="0">
                  <c:v>344821678.57142854</c:v>
                </c:pt>
                <c:pt idx="1">
                  <c:v>423248557.90164512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Tortas!$C$36:$C$37</c:f>
              <c:numCache>
                <c:formatCode>_(* #,##0_);_(* \(#,##0\);_(* "-"_);_(@_)</c:formatCode>
                <c:ptCount val="2"/>
                <c:pt idx="0">
                  <c:v>85592678.571428567</c:v>
                </c:pt>
                <c:pt idx="1">
                  <c:v>130359563.42857142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Tortas!$D$36:$D$37</c:f>
              <c:numCache>
                <c:formatCode>_(* #,##0_);_(* \(#,##0\);_(* "-"_);_(@_)</c:formatCode>
                <c:ptCount val="2"/>
                <c:pt idx="0">
                  <c:v>259229000</c:v>
                </c:pt>
                <c:pt idx="1">
                  <c:v>292888994.47307372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2025 Q1</c:v>
                </c:pt>
              </c:strCache>
            </c:strRef>
          </c:cat>
          <c:val>
            <c:numRef>
              <c:f>Tortas!$H$36:$H$37</c:f>
              <c:numCache>
                <c:formatCode>0%</c:formatCode>
                <c:ptCount val="2"/>
                <c:pt idx="0">
                  <c:v>0.24822302044938965</c:v>
                </c:pt>
                <c:pt idx="1">
                  <c:v>0.30799765526635176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2025 Q1</c:v>
                </c:pt>
              </c:strCache>
            </c:strRef>
          </c:cat>
          <c:val>
            <c:numRef>
              <c:f>Tortas!$I$36:$I$37</c:f>
              <c:numCache>
                <c:formatCode>0%</c:formatCode>
                <c:ptCount val="2"/>
                <c:pt idx="0">
                  <c:v>0.7517769795506104</c:v>
                </c:pt>
                <c:pt idx="1">
                  <c:v>0.6920023447336483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7" width="10.81640625" style="19" customWidth="1"/>
    <col min="18"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1250.78</v>
      </c>
      <c r="C7" s="22">
        <v>7538.96</v>
      </c>
      <c r="D7" s="22">
        <v>6866.65</v>
      </c>
      <c r="E7" s="22">
        <v>7482.39</v>
      </c>
      <c r="F7" s="22">
        <v>7837.04</v>
      </c>
      <c r="G7" s="22">
        <v>8054.61</v>
      </c>
      <c r="H7" s="22">
        <v>9094.6200000000008</v>
      </c>
      <c r="I7" s="22">
        <v>9477.5499999999993</v>
      </c>
      <c r="J7" s="22">
        <v>9477.5499999999993</v>
      </c>
      <c r="K7" s="22">
        <v>9477.5499999999993</v>
      </c>
      <c r="L7" s="22">
        <v>9477.5499999999993</v>
      </c>
      <c r="M7" s="22">
        <v>9477.5499999999993</v>
      </c>
      <c r="N7" s="22">
        <v>9477.5499999999993</v>
      </c>
      <c r="O7" s="22">
        <v>9094.6200000000008</v>
      </c>
      <c r="P7" s="22">
        <v>8328.76</v>
      </c>
      <c r="Q7" s="22">
        <v>7945.83</v>
      </c>
      <c r="R7" s="22">
        <v>0</v>
      </c>
      <c r="S7" s="22">
        <v>0</v>
      </c>
      <c r="T7" s="22">
        <v>0</v>
      </c>
      <c r="U7" s="22">
        <v>0</v>
      </c>
      <c r="V7" s="22">
        <v>0</v>
      </c>
      <c r="W7" s="22">
        <v>0</v>
      </c>
      <c r="X7" s="22">
        <v>0</v>
      </c>
      <c r="Y7" s="22">
        <v>0</v>
      </c>
      <c r="Z7" s="22">
        <v>0</v>
      </c>
      <c r="AA7" s="22">
        <v>0</v>
      </c>
      <c r="AB7" s="22">
        <v>0</v>
      </c>
      <c r="AC7" s="22">
        <v>0</v>
      </c>
      <c r="AD7" s="22">
        <v>0</v>
      </c>
      <c r="AE7" s="22">
        <v>0</v>
      </c>
      <c r="AF7" s="22">
        <v>0</v>
      </c>
      <c r="AG7" s="22">
        <v>130359.56</v>
      </c>
      <c r="AH7" s="23">
        <v>0.3079976552663517</v>
      </c>
    </row>
    <row r="8" spans="1:34" x14ac:dyDescent="0.3">
      <c r="A8" s="5" t="s">
        <v>122</v>
      </c>
      <c r="B8" s="22">
        <v>5279.18</v>
      </c>
      <c r="C8" s="22">
        <v>3741.49</v>
      </c>
      <c r="D8" s="22">
        <v>10280.959999999999</v>
      </c>
      <c r="E8" s="22">
        <v>14967.81</v>
      </c>
      <c r="F8" s="22">
        <v>19023.87</v>
      </c>
      <c r="G8" s="22">
        <v>21781.43</v>
      </c>
      <c r="H8" s="22">
        <v>21781.43</v>
      </c>
      <c r="I8" s="22">
        <v>21781.43</v>
      </c>
      <c r="J8" s="22">
        <v>21781.43</v>
      </c>
      <c r="K8" s="22">
        <v>21781.43</v>
      </c>
      <c r="L8" s="22">
        <v>21781.43</v>
      </c>
      <c r="M8" s="22">
        <v>21781.43</v>
      </c>
      <c r="N8" s="22">
        <v>21781.43</v>
      </c>
      <c r="O8" s="22">
        <v>21781.43</v>
      </c>
      <c r="P8" s="22">
        <v>21781.43</v>
      </c>
      <c r="Q8" s="22">
        <v>21781.43</v>
      </c>
      <c r="R8" s="22">
        <v>0</v>
      </c>
      <c r="S8" s="22">
        <v>0</v>
      </c>
      <c r="T8" s="22">
        <v>0</v>
      </c>
      <c r="U8" s="22">
        <v>0</v>
      </c>
      <c r="V8" s="22">
        <v>0</v>
      </c>
      <c r="W8" s="22">
        <v>0</v>
      </c>
      <c r="X8" s="22">
        <v>0</v>
      </c>
      <c r="Y8" s="22">
        <v>0</v>
      </c>
      <c r="Z8" s="22">
        <v>0</v>
      </c>
      <c r="AA8" s="22">
        <v>0</v>
      </c>
      <c r="AB8" s="22">
        <v>0</v>
      </c>
      <c r="AC8" s="22">
        <v>0</v>
      </c>
      <c r="AD8" s="22">
        <v>0</v>
      </c>
      <c r="AE8" s="22">
        <v>0</v>
      </c>
      <c r="AF8" s="22">
        <v>0</v>
      </c>
      <c r="AG8" s="22">
        <v>292888.99</v>
      </c>
      <c r="AH8" s="23">
        <v>0.69200234473364808</v>
      </c>
    </row>
    <row r="9" spans="1:34" x14ac:dyDescent="0.3">
      <c r="A9" s="9" t="s">
        <v>121</v>
      </c>
      <c r="B9" s="22">
        <v>6529.96</v>
      </c>
      <c r="C9" s="22">
        <v>11280.45</v>
      </c>
      <c r="D9" s="22">
        <v>17147.61</v>
      </c>
      <c r="E9" s="22">
        <v>22450.2</v>
      </c>
      <c r="F9" s="22">
        <v>26860.9</v>
      </c>
      <c r="G9" s="22">
        <v>29836.04</v>
      </c>
      <c r="H9" s="22">
        <v>30876.05</v>
      </c>
      <c r="I9" s="22">
        <v>31258.98</v>
      </c>
      <c r="J9" s="22">
        <v>31258.98</v>
      </c>
      <c r="K9" s="22">
        <v>31258.98</v>
      </c>
      <c r="L9" s="22">
        <v>31258.98</v>
      </c>
      <c r="M9" s="22">
        <v>31258.98</v>
      </c>
      <c r="N9" s="22">
        <v>31258.98</v>
      </c>
      <c r="O9" s="22">
        <v>30876.05</v>
      </c>
      <c r="P9" s="22">
        <v>30110.18</v>
      </c>
      <c r="Q9" s="22">
        <v>29727.25</v>
      </c>
      <c r="R9" s="22">
        <v>0</v>
      </c>
      <c r="S9" s="22">
        <v>0</v>
      </c>
      <c r="T9" s="22">
        <v>0</v>
      </c>
      <c r="U9" s="22">
        <v>0</v>
      </c>
      <c r="V9" s="22">
        <v>0</v>
      </c>
      <c r="W9" s="22">
        <v>0</v>
      </c>
      <c r="X9" s="22">
        <v>0</v>
      </c>
      <c r="Y9" s="22">
        <v>0</v>
      </c>
      <c r="Z9" s="22">
        <v>0</v>
      </c>
      <c r="AA9" s="22">
        <v>0</v>
      </c>
      <c r="AB9" s="22">
        <v>0</v>
      </c>
      <c r="AC9" s="22">
        <v>0</v>
      </c>
      <c r="AD9" s="22">
        <v>0</v>
      </c>
      <c r="AE9" s="22">
        <v>0</v>
      </c>
      <c r="AF9" s="22">
        <v>0</v>
      </c>
      <c r="AG9" s="22">
        <v>423248.56</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1350</v>
      </c>
      <c r="E11" s="24">
        <v>3600</v>
      </c>
      <c r="F11" s="24">
        <v>7200</v>
      </c>
      <c r="G11" s="24">
        <v>10800</v>
      </c>
      <c r="H11" s="24">
        <v>14400</v>
      </c>
      <c r="I11" s="24">
        <v>16200</v>
      </c>
      <c r="J11" s="24">
        <v>16200</v>
      </c>
      <c r="K11" s="24">
        <v>16200</v>
      </c>
      <c r="L11" s="24">
        <v>16200</v>
      </c>
      <c r="M11" s="24">
        <v>16200</v>
      </c>
      <c r="N11" s="24">
        <v>16200</v>
      </c>
      <c r="O11" s="24">
        <v>14400</v>
      </c>
      <c r="P11" s="24">
        <v>10800</v>
      </c>
      <c r="Q11" s="24">
        <v>9000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168750</v>
      </c>
      <c r="AH11" s="28"/>
    </row>
    <row r="12" spans="1:34" x14ac:dyDescent="0.3">
      <c r="A12" s="5" t="s">
        <v>20</v>
      </c>
      <c r="B12" s="24"/>
      <c r="C12" s="24">
        <v>0</v>
      </c>
      <c r="D12" s="24">
        <v>150</v>
      </c>
      <c r="E12" s="24">
        <v>400</v>
      </c>
      <c r="F12" s="24">
        <v>800</v>
      </c>
      <c r="G12" s="24">
        <v>1200</v>
      </c>
      <c r="H12" s="24">
        <v>1600</v>
      </c>
      <c r="I12" s="24">
        <v>1800</v>
      </c>
      <c r="J12" s="24">
        <v>1800</v>
      </c>
      <c r="K12" s="24">
        <v>1800</v>
      </c>
      <c r="L12" s="24">
        <v>1800</v>
      </c>
      <c r="M12" s="24">
        <v>1800</v>
      </c>
      <c r="N12" s="24">
        <v>1800</v>
      </c>
      <c r="O12" s="24">
        <v>1600</v>
      </c>
      <c r="P12" s="24">
        <v>1200</v>
      </c>
      <c r="Q12" s="24">
        <v>1000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18750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3.871</v>
      </c>
      <c r="E15" s="25">
        <v>3.871</v>
      </c>
      <c r="F15" s="25">
        <v>3.871</v>
      </c>
      <c r="G15" s="25">
        <v>3.871</v>
      </c>
      <c r="H15" s="25">
        <v>3.871</v>
      </c>
      <c r="I15" s="25">
        <v>3.871</v>
      </c>
      <c r="J15" s="25">
        <v>3.871</v>
      </c>
      <c r="K15" s="25">
        <v>3.871</v>
      </c>
      <c r="L15" s="25">
        <v>3.871</v>
      </c>
      <c r="M15" s="25">
        <v>3.871</v>
      </c>
      <c r="N15" s="25">
        <v>3.871</v>
      </c>
      <c r="O15" s="25">
        <v>3.871</v>
      </c>
      <c r="P15" s="25">
        <v>3.871</v>
      </c>
      <c r="Q15" s="25">
        <v>3.871</v>
      </c>
      <c r="R15" s="25">
        <v>0</v>
      </c>
      <c r="S15" s="25">
        <v>0</v>
      </c>
      <c r="T15" s="25">
        <v>0</v>
      </c>
      <c r="U15" s="25">
        <v>0</v>
      </c>
      <c r="V15" s="25">
        <v>0</v>
      </c>
      <c r="W15" s="25">
        <v>0</v>
      </c>
      <c r="X15" s="25">
        <v>0</v>
      </c>
      <c r="Y15" s="25">
        <v>0</v>
      </c>
      <c r="Z15" s="25">
        <v>0</v>
      </c>
      <c r="AA15" s="25">
        <v>0</v>
      </c>
      <c r="AB15" s="25">
        <v>0</v>
      </c>
      <c r="AC15" s="25">
        <v>0</v>
      </c>
      <c r="AD15" s="25">
        <v>0</v>
      </c>
      <c r="AE15" s="25">
        <v>0</v>
      </c>
      <c r="AF15" s="25">
        <v>0</v>
      </c>
      <c r="AG15" s="25">
        <v>3.871</v>
      </c>
      <c r="AH15" s="28"/>
    </row>
    <row r="16" spans="1:34" x14ac:dyDescent="0.3">
      <c r="A16" s="5" t="s">
        <v>16</v>
      </c>
      <c r="B16" s="25"/>
      <c r="C16" s="25">
        <v>0</v>
      </c>
      <c r="D16" s="25">
        <v>1.7210000000000001</v>
      </c>
      <c r="E16" s="25">
        <v>1.7210000000000001</v>
      </c>
      <c r="F16" s="25">
        <v>1.7210000000000001</v>
      </c>
      <c r="G16" s="25">
        <v>1.7210000000000001</v>
      </c>
      <c r="H16" s="25">
        <v>1.7210000000000001</v>
      </c>
      <c r="I16" s="25">
        <v>1.7210000000000001</v>
      </c>
      <c r="J16" s="25">
        <v>1.7210000000000001</v>
      </c>
      <c r="K16" s="25">
        <v>1.7210000000000001</v>
      </c>
      <c r="L16" s="25">
        <v>1.7210000000000001</v>
      </c>
      <c r="M16" s="25">
        <v>1.7210000000000001</v>
      </c>
      <c r="N16" s="25">
        <v>1.7210000000000001</v>
      </c>
      <c r="O16" s="25">
        <v>1.7210000000000001</v>
      </c>
      <c r="P16" s="25">
        <v>1.7210000000000001</v>
      </c>
      <c r="Q16" s="25">
        <v>1.7210000000000001</v>
      </c>
      <c r="R16" s="25">
        <v>0</v>
      </c>
      <c r="S16" s="25">
        <v>0</v>
      </c>
      <c r="T16" s="25">
        <v>0</v>
      </c>
      <c r="U16" s="25">
        <v>0</v>
      </c>
      <c r="V16" s="25">
        <v>0</v>
      </c>
      <c r="W16" s="25">
        <v>0</v>
      </c>
      <c r="X16" s="25">
        <v>0</v>
      </c>
      <c r="Y16" s="25">
        <v>0</v>
      </c>
      <c r="Z16" s="25">
        <v>0</v>
      </c>
      <c r="AA16" s="25">
        <v>0</v>
      </c>
      <c r="AB16" s="25">
        <v>0</v>
      </c>
      <c r="AC16" s="25">
        <v>0</v>
      </c>
      <c r="AD16" s="25">
        <v>0</v>
      </c>
      <c r="AE16" s="25">
        <v>0</v>
      </c>
      <c r="AF16" s="25">
        <v>0</v>
      </c>
      <c r="AG16" s="25">
        <v>1.7210000000000001</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5484</v>
      </c>
      <c r="E19" s="22">
        <v>14624</v>
      </c>
      <c r="F19" s="22">
        <v>29248</v>
      </c>
      <c r="G19" s="22">
        <v>43872</v>
      </c>
      <c r="H19" s="22">
        <v>58496</v>
      </c>
      <c r="I19" s="22">
        <v>65808</v>
      </c>
      <c r="J19" s="22">
        <v>65808</v>
      </c>
      <c r="K19" s="22">
        <v>65808</v>
      </c>
      <c r="L19" s="22">
        <v>65808</v>
      </c>
      <c r="M19" s="22">
        <v>65808</v>
      </c>
      <c r="N19" s="22">
        <v>65808</v>
      </c>
      <c r="O19" s="22">
        <v>58496</v>
      </c>
      <c r="P19" s="22">
        <v>43872</v>
      </c>
      <c r="Q19" s="22">
        <v>36560</v>
      </c>
      <c r="R19" s="22">
        <v>0</v>
      </c>
      <c r="S19" s="22">
        <v>0</v>
      </c>
      <c r="T19" s="22">
        <v>0</v>
      </c>
      <c r="U19" s="22">
        <v>0</v>
      </c>
      <c r="V19" s="22">
        <v>0</v>
      </c>
      <c r="W19" s="22">
        <v>0</v>
      </c>
      <c r="X19" s="22">
        <v>0</v>
      </c>
      <c r="Y19" s="22">
        <v>0</v>
      </c>
      <c r="Z19" s="22">
        <v>0</v>
      </c>
      <c r="AA19" s="22">
        <v>0</v>
      </c>
      <c r="AB19" s="22">
        <v>0</v>
      </c>
      <c r="AC19" s="22">
        <v>0</v>
      </c>
      <c r="AD19" s="22">
        <v>0</v>
      </c>
      <c r="AE19" s="22">
        <v>0</v>
      </c>
      <c r="AF19" s="22">
        <v>0</v>
      </c>
      <c r="AG19" s="22">
        <v>685500</v>
      </c>
      <c r="AH19" s="28"/>
    </row>
    <row r="20" spans="1:34" x14ac:dyDescent="0.3">
      <c r="A20" s="3" t="s">
        <v>12</v>
      </c>
      <c r="B20" s="26">
        <v>-6529.96</v>
      </c>
      <c r="C20" s="26">
        <v>-11280.45</v>
      </c>
      <c r="D20" s="26">
        <v>-11663.61</v>
      </c>
      <c r="E20" s="26">
        <v>-7826.2</v>
      </c>
      <c r="F20" s="26">
        <v>2387.1</v>
      </c>
      <c r="G20" s="26">
        <v>14035.96</v>
      </c>
      <c r="H20" s="26">
        <v>27619.95</v>
      </c>
      <c r="I20" s="26">
        <v>34549.019999999997</v>
      </c>
      <c r="J20" s="26">
        <v>34549.019999999997</v>
      </c>
      <c r="K20" s="26">
        <v>34549.019999999997</v>
      </c>
      <c r="L20" s="26">
        <v>34549.019999999997</v>
      </c>
      <c r="M20" s="26">
        <v>34549.019999999997</v>
      </c>
      <c r="N20" s="26">
        <v>34549.019999999997</v>
      </c>
      <c r="O20" s="26">
        <v>27619.95</v>
      </c>
      <c r="P20" s="26">
        <v>13761.82</v>
      </c>
      <c r="Q20" s="26">
        <v>6832.75</v>
      </c>
      <c r="R20" s="26">
        <v>0</v>
      </c>
      <c r="S20" s="26">
        <v>0</v>
      </c>
      <c r="T20" s="26">
        <v>0</v>
      </c>
      <c r="U20" s="26">
        <v>0</v>
      </c>
      <c r="V20" s="26">
        <v>0</v>
      </c>
      <c r="W20" s="26">
        <v>0</v>
      </c>
      <c r="X20" s="26">
        <v>0</v>
      </c>
      <c r="Y20" s="26">
        <v>0</v>
      </c>
      <c r="Z20" s="26">
        <v>0</v>
      </c>
      <c r="AA20" s="26">
        <v>0</v>
      </c>
      <c r="AB20" s="26">
        <v>0</v>
      </c>
      <c r="AC20" s="26">
        <v>0</v>
      </c>
      <c r="AD20" s="26">
        <v>0</v>
      </c>
      <c r="AE20" s="26">
        <v>0</v>
      </c>
      <c r="AF20" s="26">
        <v>0</v>
      </c>
      <c r="AG20" s="26">
        <v>262251.44</v>
      </c>
      <c r="AH20" s="31"/>
    </row>
    <row r="21" spans="1:34" x14ac:dyDescent="0.3">
      <c r="J21" s="19"/>
      <c r="AG21" s="88">
        <v>0.6196156778384041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5771.25</v>
      </c>
      <c r="D121" s="70">
        <v>4508.57</v>
      </c>
      <c r="E121" s="70">
        <v>4912.8599999999997</v>
      </c>
      <c r="F121" s="70">
        <v>5145.71</v>
      </c>
      <c r="G121" s="70">
        <v>5288.57</v>
      </c>
      <c r="H121" s="98">
        <v>5971.43</v>
      </c>
      <c r="I121" s="70">
        <v>6222.86</v>
      </c>
      <c r="J121" s="70">
        <v>6222.86</v>
      </c>
      <c r="K121" s="70">
        <v>6222.86</v>
      </c>
      <c r="L121" s="70">
        <v>6222.86</v>
      </c>
      <c r="M121" s="70">
        <v>6222.86</v>
      </c>
      <c r="N121" s="70">
        <v>6222.86</v>
      </c>
      <c r="O121" s="70">
        <v>5971.43</v>
      </c>
      <c r="P121" s="70">
        <v>5468.57</v>
      </c>
      <c r="Q121" s="70">
        <v>5217.1400000000003</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85592.68</v>
      </c>
      <c r="AH121" s="71">
        <v>0.24822302044938968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6518</v>
      </c>
      <c r="D122" s="70">
        <v>8022</v>
      </c>
      <c r="E122" s="70">
        <v>13349</v>
      </c>
      <c r="F122" s="70">
        <v>16895</v>
      </c>
      <c r="G122" s="70">
        <v>19495</v>
      </c>
      <c r="H122" s="98">
        <v>19495</v>
      </c>
      <c r="I122" s="70">
        <v>19495</v>
      </c>
      <c r="J122" s="70">
        <v>19495</v>
      </c>
      <c r="K122" s="70">
        <v>19495</v>
      </c>
      <c r="L122" s="70">
        <v>19495</v>
      </c>
      <c r="M122" s="70">
        <v>19495</v>
      </c>
      <c r="N122" s="70">
        <v>19495</v>
      </c>
      <c r="O122" s="70">
        <v>19495</v>
      </c>
      <c r="P122" s="70">
        <v>19495</v>
      </c>
      <c r="Q122" s="70">
        <v>19495</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259229</v>
      </c>
      <c r="AH122" s="71">
        <v>0.75177697955061051</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12289.25</v>
      </c>
      <c r="D123" s="70">
        <v>12530.57</v>
      </c>
      <c r="E123" s="70">
        <v>18261.86</v>
      </c>
      <c r="F123" s="70">
        <v>22040.71</v>
      </c>
      <c r="G123" s="70">
        <v>24783.57</v>
      </c>
      <c r="H123" s="98">
        <v>25466.43</v>
      </c>
      <c r="I123" s="70">
        <v>25717.86</v>
      </c>
      <c r="J123" s="70">
        <v>25717.86</v>
      </c>
      <c r="K123" s="70">
        <v>25717.86</v>
      </c>
      <c r="L123" s="70">
        <v>25717.86</v>
      </c>
      <c r="M123" s="70">
        <v>25717.86</v>
      </c>
      <c r="N123" s="70">
        <v>25717.86</v>
      </c>
      <c r="O123" s="70">
        <v>25466.43</v>
      </c>
      <c r="P123" s="70">
        <v>24963.57</v>
      </c>
      <c r="Q123" s="70">
        <v>24712.14</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344821.68</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1350</v>
      </c>
      <c r="E125" s="73">
        <v>3600</v>
      </c>
      <c r="F125" s="73">
        <v>7200</v>
      </c>
      <c r="G125" s="73">
        <v>16200</v>
      </c>
      <c r="H125" s="99">
        <v>16200</v>
      </c>
      <c r="I125" s="73">
        <v>16200</v>
      </c>
      <c r="J125" s="73">
        <v>16200</v>
      </c>
      <c r="K125" s="73">
        <v>16200</v>
      </c>
      <c r="L125" s="73">
        <v>16200</v>
      </c>
      <c r="M125" s="73">
        <v>16200</v>
      </c>
      <c r="N125" s="73">
        <v>16200</v>
      </c>
      <c r="O125" s="73">
        <v>14400</v>
      </c>
      <c r="P125" s="73">
        <v>10800</v>
      </c>
      <c r="Q125" s="73">
        <v>9000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175950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150</v>
      </c>
      <c r="E126" s="73">
        <v>400</v>
      </c>
      <c r="F126" s="73">
        <v>800</v>
      </c>
      <c r="G126" s="73">
        <v>1800</v>
      </c>
      <c r="H126" s="73">
        <v>1800</v>
      </c>
      <c r="I126" s="73">
        <v>1800</v>
      </c>
      <c r="J126" s="73">
        <v>1800</v>
      </c>
      <c r="K126" s="73">
        <v>1800</v>
      </c>
      <c r="L126" s="73">
        <v>1800</v>
      </c>
      <c r="M126" s="73">
        <v>1800</v>
      </c>
      <c r="N126" s="73">
        <v>1800</v>
      </c>
      <c r="O126" s="73">
        <v>1600</v>
      </c>
      <c r="P126" s="73">
        <v>1200</v>
      </c>
      <c r="Q126" s="73">
        <v>1000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19550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4.5</v>
      </c>
      <c r="D129" s="74">
        <v>4.5</v>
      </c>
      <c r="E129" s="74">
        <v>4.5</v>
      </c>
      <c r="F129" s="74">
        <v>4.5</v>
      </c>
      <c r="G129" s="74">
        <v>4.5</v>
      </c>
      <c r="H129" s="100">
        <v>4.5</v>
      </c>
      <c r="I129" s="74">
        <v>4.5</v>
      </c>
      <c r="J129" s="74">
        <v>4.5</v>
      </c>
      <c r="K129" s="74">
        <v>4.5</v>
      </c>
      <c r="L129" s="74">
        <v>4.5</v>
      </c>
      <c r="M129" s="74">
        <v>4.5</v>
      </c>
      <c r="N129" s="74">
        <v>4.5</v>
      </c>
      <c r="O129" s="74">
        <v>4.5</v>
      </c>
      <c r="P129" s="74">
        <v>4.5</v>
      </c>
      <c r="Q129" s="74">
        <v>4.5</v>
      </c>
      <c r="R129" s="74">
        <v>4.5</v>
      </c>
      <c r="S129" s="74">
        <v>4.5</v>
      </c>
      <c r="T129" s="74">
        <v>4.5</v>
      </c>
      <c r="U129" s="74">
        <v>4.5</v>
      </c>
      <c r="V129" s="74">
        <v>4.5</v>
      </c>
      <c r="W129" s="74">
        <v>4.5</v>
      </c>
      <c r="X129" s="74">
        <v>4.5</v>
      </c>
      <c r="Y129" s="74">
        <v>4.5</v>
      </c>
      <c r="Z129" s="74">
        <v>4.5</v>
      </c>
      <c r="AA129" s="74">
        <v>4.5</v>
      </c>
      <c r="AB129" s="74">
        <v>4.5</v>
      </c>
      <c r="AC129" s="74">
        <v>4.5</v>
      </c>
      <c r="AD129" s="74">
        <v>4.5</v>
      </c>
      <c r="AE129" s="74">
        <v>4.5</v>
      </c>
      <c r="AF129" s="74">
        <v>4.5</v>
      </c>
      <c r="AG129" s="74">
        <v>4.5</v>
      </c>
      <c r="AH129" s="63"/>
    </row>
    <row r="130" spans="1:40" s="21" customFormat="1" x14ac:dyDescent="0.3">
      <c r="A130" s="68" t="s">
        <v>16</v>
      </c>
      <c r="B130" s="74"/>
      <c r="C130" s="74">
        <v>2</v>
      </c>
      <c r="D130" s="74">
        <v>2</v>
      </c>
      <c r="E130" s="74">
        <v>2</v>
      </c>
      <c r="F130" s="74">
        <v>2</v>
      </c>
      <c r="G130" s="74">
        <v>2</v>
      </c>
      <c r="H130" s="74">
        <v>2</v>
      </c>
      <c r="I130" s="74">
        <v>2</v>
      </c>
      <c r="J130" s="74">
        <v>2</v>
      </c>
      <c r="K130" s="74">
        <v>2</v>
      </c>
      <c r="L130" s="74">
        <v>2</v>
      </c>
      <c r="M130" s="74">
        <v>2</v>
      </c>
      <c r="N130" s="74">
        <v>2</v>
      </c>
      <c r="O130" s="74">
        <v>2</v>
      </c>
      <c r="P130" s="74">
        <v>2</v>
      </c>
      <c r="Q130" s="74">
        <v>2</v>
      </c>
      <c r="R130" s="74">
        <v>2</v>
      </c>
      <c r="S130" s="74">
        <v>2</v>
      </c>
      <c r="T130" s="74">
        <v>2</v>
      </c>
      <c r="U130" s="74">
        <v>2</v>
      </c>
      <c r="V130" s="74">
        <v>2</v>
      </c>
      <c r="W130" s="74">
        <v>2</v>
      </c>
      <c r="X130" s="74">
        <v>2</v>
      </c>
      <c r="Y130" s="74">
        <v>2</v>
      </c>
      <c r="Z130" s="74">
        <v>2</v>
      </c>
      <c r="AA130" s="74">
        <v>2</v>
      </c>
      <c r="AB130" s="74">
        <v>2</v>
      </c>
      <c r="AC130" s="74">
        <v>2</v>
      </c>
      <c r="AD130" s="74">
        <v>2</v>
      </c>
      <c r="AE130" s="74">
        <v>2</v>
      </c>
      <c r="AF130" s="74">
        <v>2</v>
      </c>
      <c r="AG130" s="74">
        <v>2</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6375</v>
      </c>
      <c r="E133" s="70">
        <v>17000</v>
      </c>
      <c r="F133" s="70">
        <v>34000</v>
      </c>
      <c r="G133" s="70">
        <v>51000</v>
      </c>
      <c r="H133" s="98">
        <v>68000</v>
      </c>
      <c r="I133" s="70">
        <v>76500</v>
      </c>
      <c r="J133" s="70">
        <v>76500</v>
      </c>
      <c r="K133" s="70">
        <v>76500</v>
      </c>
      <c r="L133" s="70">
        <v>76500</v>
      </c>
      <c r="M133" s="70">
        <v>76500</v>
      </c>
      <c r="N133" s="70">
        <v>76500</v>
      </c>
      <c r="O133" s="70">
        <v>68000</v>
      </c>
      <c r="P133" s="70">
        <v>51000</v>
      </c>
      <c r="Q133" s="70">
        <v>42500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796875</v>
      </c>
      <c r="AH133" s="63"/>
    </row>
    <row r="134" spans="1:40" s="21" customFormat="1" x14ac:dyDescent="0.3">
      <c r="A134" s="66" t="s">
        <v>12</v>
      </c>
      <c r="B134" s="70"/>
      <c r="C134" s="70">
        <v>-12289.25</v>
      </c>
      <c r="D134" s="70">
        <v>-6155.57</v>
      </c>
      <c r="E134" s="70">
        <v>-1261.8599999999999</v>
      </c>
      <c r="F134" s="70">
        <v>11959.29</v>
      </c>
      <c r="G134" s="70">
        <v>26216.43</v>
      </c>
      <c r="H134" s="98">
        <v>42533.57</v>
      </c>
      <c r="I134" s="70">
        <v>50782.14</v>
      </c>
      <c r="J134" s="70">
        <v>50782.14</v>
      </c>
      <c r="K134" s="70">
        <v>50782.14</v>
      </c>
      <c r="L134" s="70">
        <v>50782.14</v>
      </c>
      <c r="M134" s="70">
        <v>50782.14</v>
      </c>
      <c r="N134" s="70">
        <v>50782.14</v>
      </c>
      <c r="O134" s="70">
        <v>42533.57</v>
      </c>
      <c r="P134" s="70">
        <v>26036.43</v>
      </c>
      <c r="Q134" s="70">
        <v>17787.86</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452053.32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11430000</v>
      </c>
      <c r="AY8" s="21" t="s">
        <v>4</v>
      </c>
      <c r="AZ8" s="109">
        <v>540000</v>
      </c>
    </row>
    <row r="9" spans="1:59" ht="14.5" customHeight="1" x14ac:dyDescent="0.3">
      <c r="A9" s="19"/>
      <c r="B9" s="139"/>
      <c r="C9" s="139"/>
      <c r="D9" s="139"/>
      <c r="E9" s="139"/>
      <c r="F9" s="139"/>
      <c r="G9" s="139"/>
      <c r="H9" s="139"/>
      <c r="I9" s="139"/>
      <c r="J9" s="37"/>
      <c r="AP9" s="21" t="s">
        <v>8</v>
      </c>
      <c r="AQ9" s="109">
        <v>14670000</v>
      </c>
      <c r="AY9" s="21" t="s">
        <v>8</v>
      </c>
      <c r="AZ9" s="109">
        <v>13008000</v>
      </c>
    </row>
    <row r="10" spans="1:59" ht="14.5" customHeight="1" x14ac:dyDescent="0.3">
      <c r="A10" s="19"/>
      <c r="B10" s="139"/>
      <c r="C10" s="139"/>
      <c r="D10" s="139"/>
      <c r="E10" s="139"/>
      <c r="F10" s="139"/>
      <c r="G10" s="139"/>
      <c r="H10" s="139"/>
      <c r="I10" s="139"/>
      <c r="J10" s="37"/>
      <c r="AP10" s="21" t="s">
        <v>9</v>
      </c>
      <c r="AQ10" s="109">
        <v>28881428.571428567</v>
      </c>
      <c r="AY10" s="21" t="s">
        <v>9</v>
      </c>
      <c r="AZ10" s="109">
        <v>2500000</v>
      </c>
    </row>
    <row r="11" spans="1:59" ht="14.5" customHeight="1" x14ac:dyDescent="0.3">
      <c r="A11" s="19"/>
      <c r="B11" s="76" t="s">
        <v>114</v>
      </c>
      <c r="C11" s="76"/>
      <c r="D11" s="76"/>
      <c r="E11" s="76"/>
      <c r="F11" s="76"/>
      <c r="G11" s="76"/>
      <c r="H11" s="76"/>
      <c r="I11" s="76"/>
      <c r="J11" s="19"/>
      <c r="AP11" s="21" t="s">
        <v>7</v>
      </c>
      <c r="AQ11" s="109">
        <v>22680000</v>
      </c>
      <c r="AY11" s="21" t="s">
        <v>7</v>
      </c>
      <c r="AZ11" s="109">
        <v>239215000</v>
      </c>
    </row>
    <row r="12" spans="1:59" ht="14.5" customHeight="1" x14ac:dyDescent="0.3">
      <c r="A12" s="19"/>
      <c r="B12" s="76"/>
      <c r="C12" s="76"/>
      <c r="D12" s="76"/>
      <c r="E12" s="76"/>
      <c r="F12" s="76"/>
      <c r="G12" s="76"/>
      <c r="H12" s="76"/>
      <c r="I12" s="76"/>
      <c r="J12" s="19"/>
      <c r="AP12" s="21" t="s">
        <v>3</v>
      </c>
      <c r="AQ12" s="109">
        <v>821250</v>
      </c>
      <c r="AY12" s="21" t="s">
        <v>3</v>
      </c>
      <c r="AZ12" s="109">
        <v>3336000</v>
      </c>
    </row>
    <row r="13" spans="1:59" ht="14.5" customHeight="1" x14ac:dyDescent="0.3">
      <c r="A13" s="19"/>
      <c r="B13" s="76"/>
      <c r="C13" s="76"/>
      <c r="D13" s="76"/>
      <c r="E13" s="76"/>
      <c r="F13" s="76"/>
      <c r="G13" s="76"/>
      <c r="H13" s="76"/>
      <c r="I13" s="76"/>
      <c r="J13" s="19"/>
      <c r="AP13" s="21" t="s">
        <v>6</v>
      </c>
      <c r="AQ13" s="109">
        <v>360000</v>
      </c>
      <c r="AY13" s="21" t="s">
        <v>6</v>
      </c>
      <c r="AZ13" s="109">
        <v>630000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6750000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85592678.571428567</v>
      </c>
      <c r="AY20" s="107" t="s">
        <v>77</v>
      </c>
      <c r="AZ20" s="110">
        <v>259229000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17408144</v>
      </c>
      <c r="AY27" s="21" t="s">
        <v>4</v>
      </c>
      <c r="AZ27" s="109">
        <v>419760</v>
      </c>
    </row>
    <row r="28" spans="1:59" x14ac:dyDescent="0.3">
      <c r="A28" s="19"/>
      <c r="B28" s="19"/>
      <c r="C28" s="19"/>
      <c r="D28" s="19"/>
      <c r="E28" s="19"/>
      <c r="F28" s="19"/>
      <c r="G28" s="19"/>
      <c r="H28" s="19"/>
      <c r="I28" s="19"/>
      <c r="J28" s="19"/>
      <c r="AP28" s="21" t="s">
        <v>8</v>
      </c>
      <c r="AQ28" s="109">
        <v>22342736</v>
      </c>
      <c r="AY28" s="21" t="s">
        <v>8</v>
      </c>
      <c r="AZ28" s="109">
        <v>15879788</v>
      </c>
    </row>
    <row r="29" spans="1:59" ht="14.5" customHeight="1" x14ac:dyDescent="0.3">
      <c r="A29" s="19"/>
      <c r="B29" s="19"/>
      <c r="C29" s="19"/>
      <c r="D29" s="19"/>
      <c r="E29" s="19"/>
      <c r="F29" s="19"/>
      <c r="G29" s="19"/>
      <c r="H29" s="19"/>
      <c r="I29" s="19"/>
      <c r="J29" s="19"/>
      <c r="AP29" s="21" t="s">
        <v>9</v>
      </c>
      <c r="AQ29" s="109">
        <v>43987069.428571418</v>
      </c>
      <c r="AY29" s="21" t="s">
        <v>9</v>
      </c>
      <c r="AZ29" s="109">
        <v>3956218.931234465</v>
      </c>
    </row>
    <row r="30" spans="1:59" x14ac:dyDescent="0.3">
      <c r="A30" s="19"/>
      <c r="B30" s="19"/>
      <c r="C30" s="19"/>
      <c r="D30" s="19"/>
      <c r="E30" s="19"/>
      <c r="F30" s="19"/>
      <c r="G30" s="19"/>
      <c r="H30" s="19"/>
      <c r="I30" s="19"/>
      <c r="J30" s="19"/>
      <c r="AP30" s="21" t="s">
        <v>7</v>
      </c>
      <c r="AQ30" s="109">
        <v>34542144</v>
      </c>
      <c r="AY30" s="21" t="s">
        <v>7</v>
      </c>
      <c r="AZ30" s="109">
        <v>266357095</v>
      </c>
    </row>
    <row r="31" spans="1:59" x14ac:dyDescent="0.3">
      <c r="A31" s="19"/>
      <c r="B31" s="19"/>
      <c r="C31" s="19"/>
      <c r="D31" s="19"/>
      <c r="E31" s="19"/>
      <c r="F31" s="19"/>
      <c r="G31" s="19"/>
      <c r="H31" s="19"/>
      <c r="I31" s="19"/>
      <c r="J31" s="19"/>
      <c r="AP31" s="21" t="s">
        <v>3</v>
      </c>
      <c r="AQ31" s="109">
        <v>1250782</v>
      </c>
      <c r="AY31" s="21" t="s">
        <v>3</v>
      </c>
      <c r="AZ31" s="109">
        <v>5279178.5418392615</v>
      </c>
    </row>
    <row r="32" spans="1:59" ht="14.5" customHeight="1" x14ac:dyDescent="0.3">
      <c r="A32" s="19"/>
      <c r="B32" s="19"/>
      <c r="C32" s="19"/>
      <c r="D32" s="19"/>
      <c r="E32" s="19"/>
      <c r="F32" s="19"/>
      <c r="G32" s="19"/>
      <c r="H32" s="19"/>
      <c r="I32" s="19"/>
      <c r="J32" s="19"/>
      <c r="AP32" s="21" t="s">
        <v>6</v>
      </c>
      <c r="AQ32" s="109">
        <v>548288</v>
      </c>
      <c r="AY32" s="21" t="s">
        <v>6</v>
      </c>
      <c r="AZ32" s="109">
        <v>996954</v>
      </c>
    </row>
    <row r="33" spans="1:56" ht="14.5" customHeight="1" x14ac:dyDescent="0.3">
      <c r="A33" s="19"/>
      <c r="B33" s="19"/>
      <c r="C33" s="19"/>
      <c r="D33" s="19"/>
      <c r="E33" s="19"/>
      <c r="F33" s="19"/>
      <c r="G33" s="19"/>
      <c r="H33" s="19"/>
      <c r="I33" s="19"/>
      <c r="J33" s="19"/>
      <c r="AP33" s="21" t="s">
        <v>5</v>
      </c>
      <c r="AQ33" s="109">
        <v>10280400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130359563.42857142</v>
      </c>
      <c r="AY37" s="107" t="s">
        <v>77</v>
      </c>
      <c r="AZ37" s="110">
        <v>292888994.47307372</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344821678.57142854</v>
      </c>
      <c r="AR41" s="111">
        <v>85592678.571428567</v>
      </c>
      <c r="AS41" s="111">
        <v>259229000</v>
      </c>
      <c r="AV41" s="21" t="s">
        <v>128</v>
      </c>
      <c r="AW41" s="88">
        <v>0.24822302044938965</v>
      </c>
      <c r="AX41" s="88">
        <v>0.7517769795506104</v>
      </c>
    </row>
    <row r="42" spans="1:56" x14ac:dyDescent="0.3">
      <c r="A42" s="19"/>
      <c r="B42" s="38"/>
      <c r="C42" s="38"/>
      <c r="D42" s="38"/>
      <c r="E42" s="38"/>
      <c r="F42" s="38"/>
      <c r="G42" s="38"/>
      <c r="H42" s="38"/>
      <c r="I42" s="38"/>
      <c r="J42" s="19"/>
      <c r="AP42" s="21" t="s">
        <v>127</v>
      </c>
      <c r="AQ42" s="111">
        <v>423248557.90164512</v>
      </c>
      <c r="AR42" s="111">
        <v>130359563.42857142</v>
      </c>
      <c r="AS42" s="111">
        <v>292888994.47307372</v>
      </c>
      <c r="AV42" s="21" t="s">
        <v>127</v>
      </c>
      <c r="AW42" s="88">
        <v>0.30799765526635176</v>
      </c>
      <c r="AX42" s="88">
        <v>0.6920023447336483</v>
      </c>
    </row>
    <row r="43" spans="1:56" x14ac:dyDescent="0.3">
      <c r="A43" s="19"/>
      <c r="B43" s="19"/>
      <c r="C43" s="19"/>
      <c r="D43" s="19"/>
      <c r="E43" s="19"/>
      <c r="F43" s="19"/>
      <c r="G43" s="19"/>
      <c r="H43" s="19"/>
      <c r="I43" s="19"/>
      <c r="J43" s="19"/>
      <c r="BD43" s="112">
        <v>175733396683844.22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0.38256956965718453</v>
      </c>
    </row>
    <row r="54" spans="1:55" x14ac:dyDescent="0.3">
      <c r="A54" s="19"/>
      <c r="B54" s="19"/>
      <c r="C54" s="19"/>
      <c r="D54" s="19"/>
      <c r="E54" s="19"/>
      <c r="F54" s="19"/>
      <c r="G54" s="19"/>
      <c r="H54" s="19"/>
      <c r="I54" s="19"/>
      <c r="J54" s="19"/>
      <c r="BA54" s="21" t="s">
        <v>88</v>
      </c>
      <c r="BC54" s="114">
        <v>0.56728259764705879</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344821678.57142854</v>
      </c>
    </row>
    <row r="57" spans="1:55" ht="15" thickTop="1" thickBot="1" x14ac:dyDescent="0.35">
      <c r="A57" s="19"/>
      <c r="B57" s="19"/>
      <c r="C57" s="19"/>
      <c r="D57" s="19"/>
      <c r="E57" s="19"/>
      <c r="F57" s="19"/>
      <c r="G57" s="19"/>
      <c r="H57" s="19"/>
      <c r="I57" s="19"/>
      <c r="J57" s="19"/>
      <c r="BA57" s="116" t="s">
        <v>83</v>
      </c>
      <c r="BB57" s="116"/>
      <c r="BC57" s="117">
        <v>44470</v>
      </c>
    </row>
    <row r="58" spans="1:55" ht="15" thickTop="1" thickBot="1" x14ac:dyDescent="0.35">
      <c r="A58" s="19"/>
      <c r="B58" s="19"/>
      <c r="C58" s="19"/>
      <c r="D58" s="19"/>
      <c r="E58" s="19"/>
      <c r="F58" s="19"/>
      <c r="G58" s="19"/>
      <c r="H58" s="19"/>
      <c r="I58" s="19"/>
      <c r="J58" s="19"/>
      <c r="BA58" s="116" t="s">
        <v>84</v>
      </c>
      <c r="BB58" s="116"/>
      <c r="BC58" s="118">
        <v>1.2274418466238362</v>
      </c>
    </row>
    <row r="59" spans="1:55" ht="15" thickTop="1" thickBot="1" x14ac:dyDescent="0.35">
      <c r="A59" s="19"/>
      <c r="B59" s="19"/>
      <c r="C59" s="19"/>
      <c r="D59" s="19"/>
      <c r="E59" s="19"/>
      <c r="F59" s="19"/>
      <c r="G59" s="19"/>
      <c r="H59" s="19"/>
      <c r="I59" s="19"/>
      <c r="J59" s="19"/>
      <c r="BA59" s="115" t="s">
        <v>85</v>
      </c>
      <c r="BB59" s="115" t="s">
        <v>65</v>
      </c>
      <c r="BC59" s="113">
        <v>796875</v>
      </c>
    </row>
    <row r="60" spans="1:55" ht="15" thickTop="1" thickBot="1" x14ac:dyDescent="0.35">
      <c r="A60" s="19"/>
      <c r="B60" s="19"/>
      <c r="C60" s="19"/>
      <c r="D60" s="19"/>
      <c r="E60" s="19"/>
      <c r="F60" s="19"/>
      <c r="G60" s="19"/>
      <c r="H60" s="19"/>
      <c r="I60" s="62" t="s">
        <v>113</v>
      </c>
      <c r="J60" s="19"/>
      <c r="BA60" s="116" t="s">
        <v>86</v>
      </c>
      <c r="BB60" s="116"/>
      <c r="BC60" s="118">
        <v>0.8602352941176471</v>
      </c>
    </row>
    <row r="61" spans="1:55" ht="15" thickTop="1" thickBot="1" x14ac:dyDescent="0.35">
      <c r="A61" s="19"/>
      <c r="B61" s="19"/>
      <c r="C61" s="19"/>
      <c r="D61" s="19"/>
      <c r="E61" s="19"/>
      <c r="F61" s="19"/>
      <c r="G61" s="19"/>
      <c r="H61" s="19"/>
      <c r="I61" s="19"/>
      <c r="J61" s="19"/>
      <c r="BA61" s="115" t="s">
        <v>85</v>
      </c>
      <c r="BB61" s="115" t="s">
        <v>65</v>
      </c>
      <c r="BC61" s="113">
        <v>685500</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11430000</v>
      </c>
      <c r="J5" t="s">
        <v>4</v>
      </c>
      <c r="K5" s="1">
        <v>540000</v>
      </c>
      <c r="S5" s="142"/>
      <c r="T5" s="142"/>
      <c r="U5" s="142"/>
      <c r="V5" s="142"/>
      <c r="W5" s="142"/>
      <c r="X5" s="142"/>
      <c r="Y5" s="142"/>
      <c r="Z5" s="142"/>
    </row>
    <row r="6" spans="1:27" x14ac:dyDescent="0.35">
      <c r="A6" t="s">
        <v>8</v>
      </c>
      <c r="B6" s="1">
        <v>14670000</v>
      </c>
      <c r="J6" t="s">
        <v>8</v>
      </c>
      <c r="K6" s="1">
        <v>13008000</v>
      </c>
      <c r="S6" s="142"/>
      <c r="T6" s="142"/>
      <c r="U6" s="142"/>
      <c r="V6" s="142"/>
      <c r="W6" s="142"/>
      <c r="X6" s="142"/>
      <c r="Y6" s="142"/>
      <c r="Z6" s="142"/>
      <c r="AA6" s="18"/>
    </row>
    <row r="7" spans="1:27" x14ac:dyDescent="0.35">
      <c r="A7" t="s">
        <v>9</v>
      </c>
      <c r="B7" s="1">
        <v>28881428.571428567</v>
      </c>
      <c r="J7" t="s">
        <v>9</v>
      </c>
      <c r="K7" s="1">
        <v>2500000</v>
      </c>
      <c r="S7" s="142"/>
      <c r="T7" s="142"/>
      <c r="U7" s="142"/>
      <c r="V7" s="142"/>
      <c r="W7" s="142"/>
      <c r="X7" s="142"/>
      <c r="Y7" s="142"/>
      <c r="Z7" s="142"/>
      <c r="AA7" s="18"/>
    </row>
    <row r="8" spans="1:27" x14ac:dyDescent="0.35">
      <c r="A8" t="s">
        <v>7</v>
      </c>
      <c r="B8" s="1">
        <v>22680000</v>
      </c>
      <c r="J8" t="s">
        <v>7</v>
      </c>
      <c r="K8" s="1">
        <v>239215000</v>
      </c>
      <c r="S8" s="142"/>
      <c r="T8" s="142"/>
      <c r="U8" s="142"/>
      <c r="V8" s="142"/>
      <c r="W8" s="142"/>
      <c r="X8" s="142"/>
      <c r="Y8" s="142"/>
      <c r="Z8" s="142"/>
    </row>
    <row r="9" spans="1:27" x14ac:dyDescent="0.35">
      <c r="A9" t="s">
        <v>3</v>
      </c>
      <c r="B9" s="1">
        <v>821250</v>
      </c>
      <c r="J9" t="s">
        <v>3</v>
      </c>
      <c r="K9" s="1">
        <v>3336000</v>
      </c>
      <c r="S9" s="142"/>
      <c r="T9" s="142"/>
      <c r="U9" s="142"/>
      <c r="V9" s="142"/>
      <c r="W9" s="142"/>
      <c r="X9" s="142"/>
      <c r="Y9" s="142"/>
      <c r="Z9" s="142"/>
    </row>
    <row r="10" spans="1:27" x14ac:dyDescent="0.35">
      <c r="A10" t="s">
        <v>6</v>
      </c>
      <c r="B10" s="1">
        <v>360000</v>
      </c>
      <c r="J10" t="s">
        <v>6</v>
      </c>
      <c r="K10" s="1">
        <v>630000</v>
      </c>
      <c r="S10" s="142"/>
      <c r="T10" s="142"/>
      <c r="U10" s="142"/>
      <c r="V10" s="142"/>
      <c r="W10" s="142"/>
      <c r="X10" s="142"/>
      <c r="Y10" s="142"/>
      <c r="Z10" s="142"/>
    </row>
    <row r="11" spans="1:27" x14ac:dyDescent="0.35">
      <c r="A11" t="s">
        <v>5</v>
      </c>
      <c r="B11" s="1">
        <v>6750000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0</v>
      </c>
    </row>
    <row r="15" spans="1:27" x14ac:dyDescent="0.35">
      <c r="A15" s="12" t="s">
        <v>77</v>
      </c>
      <c r="B15" s="13">
        <v>85592678.571428567</v>
      </c>
      <c r="J15" s="12" t="s">
        <v>77</v>
      </c>
      <c r="K15" s="13">
        <v>259229000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17408144</v>
      </c>
      <c r="J22" t="s">
        <v>4</v>
      </c>
      <c r="K22" s="1">
        <v>419760</v>
      </c>
      <c r="S22" s="142"/>
      <c r="T22" s="142"/>
      <c r="U22" s="142"/>
      <c r="V22" s="142"/>
      <c r="W22" s="142"/>
      <c r="X22" s="142"/>
      <c r="Y22" s="142"/>
      <c r="Z22" s="142"/>
    </row>
    <row r="23" spans="1:26" x14ac:dyDescent="0.35">
      <c r="A23" t="s">
        <v>8</v>
      </c>
      <c r="B23" s="1">
        <v>22342736</v>
      </c>
      <c r="J23" t="s">
        <v>8</v>
      </c>
      <c r="K23" s="1">
        <v>15879788</v>
      </c>
      <c r="S23" s="142"/>
      <c r="T23" s="142"/>
      <c r="U23" s="142"/>
      <c r="V23" s="142"/>
      <c r="W23" s="142"/>
      <c r="X23" s="142"/>
      <c r="Y23" s="142"/>
      <c r="Z23" s="142"/>
    </row>
    <row r="24" spans="1:26" ht="14.5" customHeight="1" x14ac:dyDescent="0.35">
      <c r="A24" t="s">
        <v>9</v>
      </c>
      <c r="B24" s="1">
        <v>43987069.428571418</v>
      </c>
      <c r="J24" t="s">
        <v>9</v>
      </c>
      <c r="K24" s="1">
        <v>3956218.931234465</v>
      </c>
      <c r="S24" s="142"/>
      <c r="T24" s="142"/>
      <c r="U24" s="142"/>
      <c r="V24" s="142"/>
      <c r="W24" s="142"/>
      <c r="X24" s="142"/>
      <c r="Y24" s="142"/>
      <c r="Z24" s="142"/>
    </row>
    <row r="25" spans="1:26" x14ac:dyDescent="0.35">
      <c r="A25" t="s">
        <v>7</v>
      </c>
      <c r="B25" s="1">
        <v>34542144</v>
      </c>
      <c r="J25" t="s">
        <v>7</v>
      </c>
      <c r="K25" s="1">
        <v>266357095</v>
      </c>
      <c r="S25" s="142"/>
      <c r="T25" s="142"/>
      <c r="U25" s="142"/>
      <c r="V25" s="142"/>
      <c r="W25" s="142"/>
      <c r="X25" s="142"/>
      <c r="Y25" s="142"/>
      <c r="Z25" s="142"/>
    </row>
    <row r="26" spans="1:26" ht="14.5" customHeight="1" x14ac:dyDescent="0.35">
      <c r="A26" t="s">
        <v>3</v>
      </c>
      <c r="B26" s="1">
        <v>1250782</v>
      </c>
      <c r="J26" t="s">
        <v>3</v>
      </c>
      <c r="K26" s="1">
        <v>5279178.5418392615</v>
      </c>
      <c r="S26" s="142"/>
      <c r="T26" s="142"/>
      <c r="U26" s="142"/>
      <c r="V26" s="142"/>
      <c r="W26" s="142"/>
      <c r="X26" s="142"/>
      <c r="Y26" s="142"/>
      <c r="Z26" s="142"/>
    </row>
    <row r="27" spans="1:26" x14ac:dyDescent="0.35">
      <c r="A27" t="s">
        <v>6</v>
      </c>
      <c r="B27" s="1">
        <v>548288</v>
      </c>
      <c r="J27" t="s">
        <v>6</v>
      </c>
      <c r="K27" s="1">
        <v>996954</v>
      </c>
      <c r="S27" s="142"/>
      <c r="T27" s="142"/>
      <c r="U27" s="142"/>
      <c r="V27" s="142"/>
      <c r="W27" s="142"/>
      <c r="X27" s="142"/>
      <c r="Y27" s="142"/>
      <c r="Z27" s="142"/>
    </row>
    <row r="28" spans="1:26" x14ac:dyDescent="0.35">
      <c r="A28" t="s">
        <v>5</v>
      </c>
      <c r="B28" s="1">
        <v>10280400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0</v>
      </c>
    </row>
    <row r="32" spans="1:26" x14ac:dyDescent="0.35">
      <c r="A32" s="12" t="s">
        <v>77</v>
      </c>
      <c r="B32" s="13">
        <v>130359563.42857142</v>
      </c>
      <c r="J32" s="12" t="s">
        <v>77</v>
      </c>
      <c r="K32" s="13">
        <v>292888994.47307372</v>
      </c>
    </row>
    <row r="35" spans="1:15" x14ac:dyDescent="0.35">
      <c r="B35" t="s">
        <v>79</v>
      </c>
      <c r="C35" t="s">
        <v>80</v>
      </c>
      <c r="D35" t="s">
        <v>24</v>
      </c>
      <c r="H35" t="s">
        <v>80</v>
      </c>
      <c r="I35" t="s">
        <v>24</v>
      </c>
    </row>
    <row r="36" spans="1:15" x14ac:dyDescent="0.35">
      <c r="A36" t="s">
        <v>128</v>
      </c>
      <c r="B36" s="14">
        <v>344821678.57142854</v>
      </c>
      <c r="C36" s="14">
        <v>85592678.571428567</v>
      </c>
      <c r="D36" s="14">
        <v>259229000</v>
      </c>
      <c r="G36" t="s">
        <v>128</v>
      </c>
      <c r="H36" s="15">
        <v>0.24822302044938965</v>
      </c>
      <c r="I36" s="15">
        <v>0.7517769795506104</v>
      </c>
    </row>
    <row r="37" spans="1:15" x14ac:dyDescent="0.35">
      <c r="A37" t="s">
        <v>127</v>
      </c>
      <c r="B37" s="14">
        <v>423248557.90164512</v>
      </c>
      <c r="C37" s="14">
        <v>130359563.42857142</v>
      </c>
      <c r="D37" s="14">
        <v>292888994.47307372</v>
      </c>
      <c r="G37" t="s">
        <v>127</v>
      </c>
      <c r="H37" s="15">
        <v>0.30799765526635176</v>
      </c>
      <c r="I37" s="15">
        <v>0.6920023447336483</v>
      </c>
    </row>
    <row r="38" spans="1:15" x14ac:dyDescent="0.35">
      <c r="O38" s="17">
        <v>175733396683844.22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2257.33</v>
      </c>
      <c r="J11" s="19"/>
      <c r="K11" s="19"/>
      <c r="L11" s="19"/>
      <c r="M11" s="19"/>
      <c r="N11" s="19"/>
      <c r="O11" s="19"/>
      <c r="P11" s="19"/>
    </row>
    <row r="12" spans="1:16" ht="14.5" customHeight="1" thickBot="1" x14ac:dyDescent="0.35">
      <c r="A12" s="19"/>
      <c r="B12" s="19"/>
      <c r="C12" s="19"/>
      <c r="D12" s="19"/>
      <c r="E12" s="19"/>
      <c r="F12" s="19"/>
      <c r="G12" s="44" t="s">
        <v>93</v>
      </c>
      <c r="H12" s="45" t="s">
        <v>94</v>
      </c>
      <c r="I12" s="46">
        <v>6529960</v>
      </c>
      <c r="J12" s="19"/>
      <c r="K12" s="19"/>
      <c r="L12" s="19"/>
      <c r="M12" s="19"/>
      <c r="N12" s="19"/>
      <c r="O12" s="19"/>
      <c r="P12" s="19"/>
    </row>
    <row r="13" spans="1:16" ht="14.5" customHeight="1" thickBot="1" x14ac:dyDescent="0.35">
      <c r="A13" s="19"/>
      <c r="B13" s="19"/>
      <c r="C13" s="19"/>
      <c r="D13" s="19"/>
      <c r="E13" s="19"/>
      <c r="F13" s="19"/>
      <c r="G13" s="44" t="s">
        <v>95</v>
      </c>
      <c r="H13" s="45" t="s">
        <v>94</v>
      </c>
      <c r="I13" s="46">
        <v>300899239</v>
      </c>
      <c r="J13" s="19"/>
      <c r="K13" s="19"/>
      <c r="L13" s="19"/>
      <c r="M13" s="19"/>
      <c r="N13" s="19"/>
      <c r="O13" s="19"/>
      <c r="P13" s="19"/>
    </row>
    <row r="14" spans="1:16" ht="14.5" customHeight="1" thickBot="1" x14ac:dyDescent="0.35">
      <c r="A14" s="19"/>
      <c r="B14" s="19"/>
      <c r="C14" s="19"/>
      <c r="D14" s="19"/>
      <c r="E14" s="19"/>
      <c r="F14" s="19"/>
      <c r="G14" s="44" t="s">
        <v>96</v>
      </c>
      <c r="H14" s="45" t="s">
        <v>97</v>
      </c>
      <c r="I14" s="47">
        <v>187.5</v>
      </c>
      <c r="J14" s="19"/>
      <c r="K14" s="19"/>
      <c r="L14" s="19"/>
      <c r="M14" s="19"/>
      <c r="N14" s="19"/>
      <c r="O14" s="19"/>
      <c r="P14" s="19"/>
    </row>
    <row r="15" spans="1:16" ht="14.5" customHeight="1" thickBot="1" x14ac:dyDescent="0.35">
      <c r="A15" s="19"/>
      <c r="B15" s="19"/>
      <c r="C15" s="19"/>
      <c r="D15" s="19"/>
      <c r="E15" s="19"/>
      <c r="F15" s="19"/>
      <c r="G15" s="44" t="s">
        <v>98</v>
      </c>
      <c r="H15" s="45" t="s">
        <v>67</v>
      </c>
      <c r="I15" s="48">
        <v>61.961567783840408</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2257.33</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120707.64913202042</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3.6560000000000001</v>
      </c>
      <c r="AT30" s="103">
        <v>187500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685500</v>
      </c>
      <c r="AV39" s="105">
        <v>3.51</v>
      </c>
      <c r="AW39" s="89">
        <v>0.8602352941176471</v>
      </c>
    </row>
    <row r="40" spans="1:49" ht="14.5" customHeight="1" x14ac:dyDescent="0.3">
      <c r="A40" s="19"/>
      <c r="B40" s="19"/>
      <c r="C40" s="49"/>
      <c r="D40" s="53" t="s">
        <v>109</v>
      </c>
      <c r="E40" s="78">
        <v>2.742</v>
      </c>
      <c r="F40" s="78">
        <v>2.9248000000000003</v>
      </c>
      <c r="G40" s="78">
        <v>3.1076000000000001</v>
      </c>
      <c r="H40" s="78">
        <v>3.2904</v>
      </c>
      <c r="I40" s="78">
        <v>3.4732000000000003</v>
      </c>
      <c r="J40" s="54">
        <v>3.6560000000000001</v>
      </c>
      <c r="K40" s="78">
        <v>3.8388</v>
      </c>
      <c r="L40" s="78">
        <v>4.0216000000000003</v>
      </c>
      <c r="M40" s="78">
        <v>4.2043999999999997</v>
      </c>
      <c r="N40" s="78">
        <v>4.3872</v>
      </c>
      <c r="O40" s="78">
        <v>4.57</v>
      </c>
      <c r="P40" s="19"/>
      <c r="AT40" s="21" t="s">
        <v>62</v>
      </c>
      <c r="AU40" s="104">
        <v>423248.56</v>
      </c>
      <c r="AV40" s="105">
        <v>2.17</v>
      </c>
      <c r="AW40" s="89">
        <v>1.2274418476239661</v>
      </c>
    </row>
    <row r="41" spans="1:49" x14ac:dyDescent="0.3">
      <c r="A41" s="19"/>
      <c r="B41" s="19"/>
      <c r="C41" s="55">
        <v>-0.2</v>
      </c>
      <c r="D41" s="56">
        <v>109012.5</v>
      </c>
      <c r="E41" s="93">
        <v>-0.29376658717988313</v>
      </c>
      <c r="F41" s="93">
        <v>-0.24668435965854196</v>
      </c>
      <c r="G41" s="93">
        <v>-0.1996021321372009</v>
      </c>
      <c r="H41" s="93">
        <v>-0.15251990461585985</v>
      </c>
      <c r="I41" s="93">
        <v>-0.10543767709451857</v>
      </c>
      <c r="J41" s="93">
        <v>-5.8355449573177509E-2</v>
      </c>
      <c r="K41" s="93">
        <v>-1.1273222051836451E-2</v>
      </c>
      <c r="L41" s="93">
        <v>3.5809005469504829E-2</v>
      </c>
      <c r="M41" s="93">
        <v>8.2891232990845776E-2</v>
      </c>
      <c r="N41" s="93">
        <v>0.12997346051218694</v>
      </c>
      <c r="O41" s="93">
        <v>0.17705568803352834</v>
      </c>
      <c r="P41" s="19"/>
      <c r="AT41" s="21" t="s">
        <v>61</v>
      </c>
      <c r="AU41" s="104">
        <v>262251.44</v>
      </c>
      <c r="AV41" s="105"/>
      <c r="AW41" s="89">
        <v>0.38256956965718453</v>
      </c>
    </row>
    <row r="42" spans="1:49" x14ac:dyDescent="0.3">
      <c r="A42" s="19"/>
      <c r="B42" s="19"/>
      <c r="C42" s="55">
        <v>-0.15</v>
      </c>
      <c r="D42" s="56">
        <v>136265.625</v>
      </c>
      <c r="E42" s="93">
        <v>-0.11720823397485391</v>
      </c>
      <c r="F42" s="93">
        <v>-5.8355449573177509E-2</v>
      </c>
      <c r="G42" s="93">
        <v>4.9733482849889654E-4</v>
      </c>
      <c r="H42" s="93">
        <v>5.9350119230175302E-2</v>
      </c>
      <c r="I42" s="93">
        <v>0.11820290363185171</v>
      </c>
      <c r="J42" s="93">
        <v>0.17705568803352811</v>
      </c>
      <c r="K42" s="93">
        <v>0.23590847243520452</v>
      </c>
      <c r="L42" s="93">
        <v>0.29476125683688092</v>
      </c>
      <c r="M42" s="93">
        <v>0.35361404123855733</v>
      </c>
      <c r="N42" s="93">
        <v>0.41246682564023374</v>
      </c>
      <c r="O42" s="93">
        <v>0.47131961004191014</v>
      </c>
      <c r="P42" s="19"/>
    </row>
    <row r="43" spans="1:49" x14ac:dyDescent="0.3">
      <c r="A43" s="19"/>
      <c r="B43" s="19"/>
      <c r="C43" s="55">
        <v>-0.1</v>
      </c>
      <c r="D43" s="56">
        <v>160312.5</v>
      </c>
      <c r="E43" s="93">
        <v>3.8578548264877721E-2</v>
      </c>
      <c r="F43" s="93">
        <v>0.10781711814920314</v>
      </c>
      <c r="G43" s="93">
        <v>0.17705568803352811</v>
      </c>
      <c r="H43" s="93">
        <v>0.24629425791785331</v>
      </c>
      <c r="I43" s="93">
        <v>0.31553282780217851</v>
      </c>
      <c r="J43" s="93">
        <v>0.3847713976865037</v>
      </c>
      <c r="K43" s="93">
        <v>0.4540099675708289</v>
      </c>
      <c r="L43" s="93">
        <v>0.52324853745515409</v>
      </c>
      <c r="M43" s="93">
        <v>0.59248710733947929</v>
      </c>
      <c r="N43" s="93">
        <v>0.66172567722380449</v>
      </c>
      <c r="O43" s="93">
        <v>0.73096424710812946</v>
      </c>
      <c r="P43" s="19"/>
      <c r="AU43" s="21">
        <v>1522031.25</v>
      </c>
    </row>
    <row r="44" spans="1:49" x14ac:dyDescent="0.3">
      <c r="A44" s="19"/>
      <c r="B44" s="19"/>
      <c r="C44" s="55">
        <v>-0.05</v>
      </c>
      <c r="D44" s="56">
        <v>178125</v>
      </c>
      <c r="E44" s="93">
        <v>0.15397616473875297</v>
      </c>
      <c r="F44" s="93">
        <v>0.23090790905466996</v>
      </c>
      <c r="G44" s="93">
        <v>0.30783965337058672</v>
      </c>
      <c r="H44" s="93">
        <v>0.3847713976865037</v>
      </c>
      <c r="I44" s="93">
        <v>0.46170314200242046</v>
      </c>
      <c r="J44" s="93">
        <v>0.53863488631833745</v>
      </c>
      <c r="K44" s="93">
        <v>0.61556663063425421</v>
      </c>
      <c r="L44" s="93">
        <v>0.69249837495017119</v>
      </c>
      <c r="M44" s="93">
        <v>0.76943011926608795</v>
      </c>
      <c r="N44" s="93">
        <v>0.84636186358200494</v>
      </c>
      <c r="O44" s="93">
        <v>0.9232936078979217</v>
      </c>
      <c r="P44" s="19"/>
      <c r="AU44" s="21">
        <v>979293.57119999989</v>
      </c>
    </row>
    <row r="45" spans="1:49" x14ac:dyDescent="0.3">
      <c r="A45" s="19"/>
      <c r="B45" s="19"/>
      <c r="C45" s="51" t="s">
        <v>107</v>
      </c>
      <c r="D45" s="57">
        <v>187500</v>
      </c>
      <c r="E45" s="93">
        <v>0.21471175235658224</v>
      </c>
      <c r="F45" s="93">
        <v>0.29569253584702104</v>
      </c>
      <c r="G45" s="93">
        <v>0.37667331933745984</v>
      </c>
      <c r="H45" s="93">
        <v>0.45765410282789865</v>
      </c>
      <c r="I45" s="93">
        <v>0.53863488631833745</v>
      </c>
      <c r="J45" s="93">
        <v>0.61961566980877625</v>
      </c>
      <c r="K45" s="93">
        <v>0.70059645329921505</v>
      </c>
      <c r="L45" s="93">
        <v>0.78157723678965385</v>
      </c>
      <c r="M45" s="93">
        <v>0.86255802028009265</v>
      </c>
      <c r="N45" s="93">
        <v>0.94353880377053145</v>
      </c>
      <c r="O45" s="93">
        <v>1.0245195872609703</v>
      </c>
      <c r="P45" s="19"/>
    </row>
    <row r="46" spans="1:49" ht="14.5" customHeight="1" x14ac:dyDescent="0.3">
      <c r="A46" s="19"/>
      <c r="B46" s="19"/>
      <c r="C46" s="55">
        <v>0.05</v>
      </c>
      <c r="D46" s="56">
        <v>196875</v>
      </c>
      <c r="E46" s="93">
        <v>0.27544733997441129</v>
      </c>
      <c r="F46" s="93">
        <v>0.36047716263937191</v>
      </c>
      <c r="G46" s="93">
        <v>0.44550698530433275</v>
      </c>
      <c r="H46" s="93">
        <v>0.53053680796929359</v>
      </c>
      <c r="I46" s="93">
        <v>0.61556663063425421</v>
      </c>
      <c r="J46" s="93">
        <v>0.70059645329921505</v>
      </c>
      <c r="K46" s="93">
        <v>0.78562627596417567</v>
      </c>
      <c r="L46" s="93">
        <v>0.87065609862913651</v>
      </c>
      <c r="M46" s="93">
        <v>0.95568592129409691</v>
      </c>
      <c r="N46" s="93">
        <v>1.040715743959058</v>
      </c>
      <c r="O46" s="93">
        <v>1.1257455666240186</v>
      </c>
      <c r="P46" s="19"/>
    </row>
    <row r="47" spans="1:49" x14ac:dyDescent="0.3">
      <c r="A47" s="19"/>
      <c r="B47" s="19"/>
      <c r="C47" s="55">
        <v>0.1</v>
      </c>
      <c r="D47" s="56">
        <v>216562.5</v>
      </c>
      <c r="E47" s="93">
        <v>0.40299207397185244</v>
      </c>
      <c r="F47" s="93">
        <v>0.49652487890330943</v>
      </c>
      <c r="G47" s="93">
        <v>0.59005768383476598</v>
      </c>
      <c r="H47" s="93">
        <v>0.68359048876622297</v>
      </c>
      <c r="I47" s="93">
        <v>0.77712329369767996</v>
      </c>
      <c r="J47" s="93">
        <v>0.87065609862913651</v>
      </c>
      <c r="K47" s="93">
        <v>0.96418890356059328</v>
      </c>
      <c r="L47" s="93">
        <v>1.0577217084920503</v>
      </c>
      <c r="M47" s="93">
        <v>1.1512545134235066</v>
      </c>
      <c r="N47" s="93">
        <v>1.2447873183549638</v>
      </c>
      <c r="O47" s="93">
        <v>1.338320123286421</v>
      </c>
      <c r="P47" s="19"/>
    </row>
    <row r="48" spans="1:49" x14ac:dyDescent="0.3">
      <c r="A48" s="19"/>
      <c r="B48" s="19"/>
      <c r="C48" s="55">
        <v>0.15</v>
      </c>
      <c r="D48" s="56">
        <v>249046.875</v>
      </c>
      <c r="E48" s="93">
        <v>0.61344088506763028</v>
      </c>
      <c r="F48" s="93">
        <v>0.72100361073880581</v>
      </c>
      <c r="G48" s="93">
        <v>0.8285663364099809</v>
      </c>
      <c r="H48" s="93">
        <v>0.93612906208115643</v>
      </c>
      <c r="I48" s="93">
        <v>1.0436917877523317</v>
      </c>
      <c r="J48" s="93">
        <v>1.151254513423507</v>
      </c>
      <c r="K48" s="93">
        <v>1.2588172390946823</v>
      </c>
      <c r="L48" s="93">
        <v>1.3663799647658581</v>
      </c>
      <c r="M48" s="93">
        <v>1.473942690437033</v>
      </c>
      <c r="N48" s="93">
        <v>1.5815054161082083</v>
      </c>
      <c r="O48" s="93">
        <v>1.6890681417793836</v>
      </c>
      <c r="P48" s="19"/>
    </row>
    <row r="49" spans="1:45" ht="14.5" thickBot="1" x14ac:dyDescent="0.35">
      <c r="A49" s="19"/>
      <c r="B49" s="19"/>
      <c r="C49" s="55">
        <v>0.2</v>
      </c>
      <c r="D49" s="58">
        <v>298856.25</v>
      </c>
      <c r="E49" s="93">
        <v>0.93612906208115643</v>
      </c>
      <c r="F49" s="93">
        <v>1.0652043328865668</v>
      </c>
      <c r="G49" s="93">
        <v>1.1942796036919772</v>
      </c>
      <c r="H49" s="93">
        <v>1.3233548744973875</v>
      </c>
      <c r="I49" s="93">
        <v>1.4524301453027983</v>
      </c>
      <c r="J49" s="93">
        <v>1.5815054161082083</v>
      </c>
      <c r="K49" s="93">
        <v>1.7105806869136191</v>
      </c>
      <c r="L49" s="93">
        <v>1.8396559577190295</v>
      </c>
      <c r="M49" s="93">
        <v>1.9687312285244394</v>
      </c>
      <c r="N49" s="93">
        <v>2.0978064993298497</v>
      </c>
      <c r="O49" s="93">
        <v>2.2268817701352606</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195500</v>
      </c>
    </row>
    <row r="66" spans="44:55" x14ac:dyDescent="0.3">
      <c r="AS66" s="21" t="s">
        <v>70</v>
      </c>
      <c r="AT66" s="21" t="s">
        <v>69</v>
      </c>
      <c r="AU66" s="21" t="s">
        <v>68</v>
      </c>
      <c r="AV66" s="21" t="s">
        <v>67</v>
      </c>
      <c r="AX66" s="21" t="s">
        <v>66</v>
      </c>
      <c r="AZ66" s="101">
        <v>1763.79</v>
      </c>
      <c r="BA66" s="21" t="s">
        <v>65</v>
      </c>
    </row>
    <row r="67" spans="44:55" x14ac:dyDescent="0.3">
      <c r="AS67" s="21" t="s">
        <v>11</v>
      </c>
      <c r="AT67" s="104">
        <v>796875</v>
      </c>
      <c r="AU67" s="105">
        <v>4.08</v>
      </c>
      <c r="AV67" s="89">
        <v>1</v>
      </c>
      <c r="AX67" s="21" t="s">
        <v>64</v>
      </c>
      <c r="AZ67" s="73">
        <v>84596.252159999989</v>
      </c>
      <c r="BA67" s="21" t="s">
        <v>63</v>
      </c>
    </row>
    <row r="68" spans="44:55" x14ac:dyDescent="0.3">
      <c r="AS68" s="21" t="s">
        <v>62</v>
      </c>
      <c r="AT68" s="104">
        <v>344821.68</v>
      </c>
      <c r="AU68" s="105">
        <v>1.76</v>
      </c>
      <c r="AV68" s="89">
        <v>0.43271740235294115</v>
      </c>
    </row>
    <row r="69" spans="44:55" x14ac:dyDescent="0.3">
      <c r="AS69" s="21" t="s">
        <v>61</v>
      </c>
      <c r="AT69" s="104">
        <v>452053.32</v>
      </c>
      <c r="AU69" s="105"/>
      <c r="AV69" s="89">
        <v>0.56728259764705879</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4.0760869565217392</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3.0570652173913047</v>
      </c>
      <c r="AU86" s="91">
        <v>3.2608695652173916</v>
      </c>
      <c r="AV86" s="91">
        <v>3.4646739130434785</v>
      </c>
      <c r="AW86" s="91">
        <v>3.6684782608695654</v>
      </c>
      <c r="AX86" s="91">
        <v>3.8722826086956523</v>
      </c>
      <c r="AY86" s="108">
        <v>4.0760869565217392</v>
      </c>
      <c r="AZ86" s="91">
        <v>4.2798913043478262</v>
      </c>
      <c r="BA86" s="91">
        <v>4.4836956521739131</v>
      </c>
      <c r="BB86" s="91">
        <v>4.6875</v>
      </c>
      <c r="BC86" s="91">
        <v>4.8913043478260869</v>
      </c>
      <c r="BD86" s="91">
        <v>5.0951086956521738</v>
      </c>
    </row>
    <row r="87" spans="44:56" x14ac:dyDescent="0.3">
      <c r="AR87" s="21">
        <v>-0.2</v>
      </c>
      <c r="AS87" s="91">
        <v>113663.7</v>
      </c>
      <c r="AT87" s="92"/>
      <c r="AU87" s="92"/>
      <c r="AV87" s="92"/>
      <c r="AW87" s="92"/>
      <c r="AX87" s="92"/>
      <c r="AY87" s="92"/>
      <c r="AZ87" s="92"/>
      <c r="BA87" s="92"/>
      <c r="BB87" s="92"/>
      <c r="BC87" s="92"/>
      <c r="BD87" s="92"/>
    </row>
    <row r="88" spans="44:56" x14ac:dyDescent="0.3">
      <c r="AR88" s="21">
        <v>-0.15</v>
      </c>
      <c r="AS88" s="91">
        <v>142079.625</v>
      </c>
      <c r="AT88" s="92"/>
      <c r="AU88" s="92"/>
      <c r="AV88" s="92"/>
      <c r="AW88" s="92"/>
      <c r="AX88" s="92"/>
      <c r="AY88" s="92"/>
      <c r="AZ88" s="92"/>
      <c r="BA88" s="92"/>
      <c r="BB88" s="92"/>
      <c r="BC88" s="92"/>
      <c r="BD88" s="92"/>
    </row>
    <row r="89" spans="44:56" x14ac:dyDescent="0.3">
      <c r="AR89" s="21">
        <v>-0.1</v>
      </c>
      <c r="AS89" s="91">
        <v>167152.5</v>
      </c>
      <c r="AT89" s="92"/>
      <c r="AU89" s="92"/>
      <c r="AV89" s="92"/>
      <c r="AW89" s="92"/>
      <c r="AX89" s="92"/>
      <c r="AY89" s="92"/>
      <c r="AZ89" s="92"/>
      <c r="BA89" s="92"/>
      <c r="BB89" s="92"/>
      <c r="BC89" s="92"/>
      <c r="BD89" s="92"/>
    </row>
    <row r="90" spans="44:56" x14ac:dyDescent="0.3">
      <c r="AR90" s="21">
        <v>-0.05</v>
      </c>
      <c r="AS90" s="91">
        <v>185725</v>
      </c>
      <c r="AT90" s="92"/>
      <c r="AU90" s="92"/>
      <c r="AV90" s="92"/>
      <c r="AW90" s="92"/>
      <c r="AX90" s="92"/>
      <c r="AY90" s="92"/>
      <c r="AZ90" s="92"/>
      <c r="BA90" s="92"/>
      <c r="BB90" s="92"/>
      <c r="BC90" s="92"/>
      <c r="BD90" s="92"/>
    </row>
    <row r="91" spans="44:56" x14ac:dyDescent="0.3">
      <c r="AR91" s="63" t="s">
        <v>71</v>
      </c>
      <c r="AS91" s="91">
        <v>195500</v>
      </c>
      <c r="AT91" s="92"/>
      <c r="AU91" s="92"/>
      <c r="AV91" s="92"/>
      <c r="AW91" s="92"/>
      <c r="AX91" s="92"/>
      <c r="AY91" s="92"/>
      <c r="AZ91" s="92"/>
      <c r="BA91" s="92"/>
      <c r="BB91" s="92"/>
      <c r="BC91" s="92"/>
      <c r="BD91" s="92"/>
    </row>
    <row r="92" spans="44:56" x14ac:dyDescent="0.3">
      <c r="AR92" s="21">
        <v>0.05</v>
      </c>
      <c r="AS92" s="91">
        <v>205275</v>
      </c>
      <c r="AT92" s="92"/>
      <c r="AU92" s="92"/>
      <c r="AV92" s="92"/>
      <c r="AW92" s="92"/>
      <c r="AX92" s="92"/>
      <c r="AY92" s="92"/>
      <c r="AZ92" s="92"/>
      <c r="BA92" s="92"/>
      <c r="BB92" s="92"/>
      <c r="BC92" s="92"/>
      <c r="BD92" s="92"/>
    </row>
    <row r="93" spans="44:56" x14ac:dyDescent="0.3">
      <c r="AR93" s="21">
        <v>0.1</v>
      </c>
      <c r="AS93" s="91">
        <v>225802.5</v>
      </c>
      <c r="AT93" s="92"/>
      <c r="AU93" s="92"/>
      <c r="AV93" s="92"/>
      <c r="AW93" s="92"/>
      <c r="AX93" s="92"/>
      <c r="AY93" s="92"/>
      <c r="AZ93" s="92"/>
      <c r="BA93" s="92"/>
      <c r="BB93" s="92"/>
      <c r="BC93" s="92"/>
      <c r="BD93" s="92"/>
    </row>
    <row r="94" spans="44:56" x14ac:dyDescent="0.3">
      <c r="AR94" s="21">
        <v>0.15</v>
      </c>
      <c r="AS94" s="91">
        <v>259672.875</v>
      </c>
      <c r="AT94" s="92"/>
      <c r="AU94" s="92"/>
      <c r="AV94" s="92"/>
      <c r="AW94" s="92"/>
      <c r="AX94" s="92"/>
      <c r="AY94" s="92"/>
      <c r="AZ94" s="92"/>
      <c r="BA94" s="92"/>
      <c r="BB94" s="92"/>
      <c r="BC94" s="92"/>
      <c r="BD94" s="92"/>
    </row>
    <row r="95" spans="44:56" x14ac:dyDescent="0.3">
      <c r="AR95" s="21">
        <v>0.2</v>
      </c>
      <c r="AS95" s="91">
        <v>311607.45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2025-05-07T18:45:23Z</dcterms:modified>
</cp:coreProperties>
</file>