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19B25DC7-EFF9-42D7-A82A-C85062109D2A}" xr6:coauthVersionLast="47" xr6:coauthVersionMax="47" xr10:uidLastSave="{00000000-0000-0000-0000-000000000000}"/>
  <bookViews>
    <workbookView xWindow="380" yWindow="38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<sst xmlns="http://schemas.openxmlformats.org/spreadsheetml/2006/main" count="275" uniqueCount="158">
  <si>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</si>
  <si>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</si>
  <si>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</si>
  <si>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</si>
  <si>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</si>
  <si>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</si>
  <si>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</si>
  <si>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</si>
  <si>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</si>
  <si>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</si>
  <si>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</si>
  <si>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</si>
  <si>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</si>
  <si>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</si>
  <si>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</si>
  <si>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</si>
  <si>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</si>
  <si>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</si>
  <si>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</si>
  <si>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</si>
  <si>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</si>
  <si>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</si>
  <si>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</si>
  <si>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</si>
  <si>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</si>
  <si>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</si>
  <si>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</si>
  <si>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</si>
  <si>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</si>
  <si>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</si>
  <si>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</si>
  <si>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</si>
  <si>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</si>
  <si>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</si>
  <si>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</si>
  <si>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</si>
  <si>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</si>
  <si>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</si>
  <si>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</si>
  <si>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</si>
  <si>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</si>
  <si>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</si>
  <si>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</si>
  <si>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</si>
  <si>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</si>
  <si>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</si>
  <si>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</si>
  <si>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</si>
  <si>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</si>
  <si>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</si>
  <si>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</si>
  <si>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</si>
  <si>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</si>
  <si>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</si>
  <si>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</si>
  <si>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</si>
  <si>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</si>
  <si>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</si>
  <si>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</si>
  <si>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</si>
  <si>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</si>
  <si>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</si>
  <si>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</si>
  <si>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</si>
  <si>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</si>
  <si>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</si>
  <si>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</si>
  <si>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</si>
  <si>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</si>
  <si>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</si>
  <si>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</si>
  <si>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</si>
  <si>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</si>
  <si>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</si>
  <si>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</si>
  <si>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</si>
  <si>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</si>
  <si>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</si>
  <si>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</si>
  <si>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</si>
  <si>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</si>
  <si>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</si>
  <si>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</si>
  <si>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</si>
  <si>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</si>
  <si>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</si>
  <si>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</si>
  <si>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</si>
  <si>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</si>
  <si>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</si>
  <si>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</si>
  <si>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</si>
  <si>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</si>
  <si>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</si>
  <si>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</si>
  <si>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</si>
  <si>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</si>
  <si>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</si>
  <si>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</si>
  <si>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</si>
  <si>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</si>
  <si>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</si>
  <si>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</si>
  <si>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</si>
  <si>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</si>
  <si>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</si>
  <si>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</si>
  <si>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</si>
  <si>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</si>
  <si>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</si>
  <si>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</si>
  <si>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</si>
  <si>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</si>
  <si>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</si>
  <si>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</si>
  <si>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</si>
  <si>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</si>
  <si>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</si>
  <si>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</si>
  <si>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</si>
  <si>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</si>
  <si>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</si>
  <si>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</si>
  <si>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</si>
  <si>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SANTA ISABEL HUILA ALGECIRAS</t>
  </si>
  <si>
    <t>Precio miles COP/kg. 1ra calidad (G)</t>
  </si>
  <si>
    <t>Precio miles COP/kg. 2da calidad (H)</t>
  </si>
  <si>
    <t>Precio miles COP/kg. 3ra calidad (I)</t>
  </si>
  <si>
    <t>Precio miles COP/kg. 4ta calidad (J)</t>
  </si>
  <si>
    <t>Huila</t>
  </si>
  <si>
    <t>Material de propagacion: Semilla // Distancia de siembra: 0,25 x 1,2 // Densidad de siembra - Plantas/Ha.: 33.333 // Duracion del ciclo: 4 meses // Productividad/Ha/Ciclo: 4.000 kg // Inicio de Produccion desde la siembra: mes 4  // Duracion de la etapa productiva: 1 meses // Productividad promedio en etapa productiva  // Cultivo asociado: NA // Productividad promedio etapa productiva: 4.000 kg // % Rendimiento 1ra. Calidad: 100 // % Rendimiento 2da. Calidad: 0 // Precio de venta ponderado por calidad: $3.927 // Valor Jornal: $79.550 // Otros: INCLUÍDO EL TUTORADO, CICLO APROXIMADO 4 MESES</t>
  </si>
  <si>
    <t>2024 Q4</t>
  </si>
  <si>
    <t>2017 Q4</t>
  </si>
  <si>
    <t>El presente documento corresponde a una actualización del documento PDF de la AgroGuía correspondiente a Arveja Santa Isabel Huila Algeciras publicada en la página web, y consta de las siguientes partes:</t>
  </si>
  <si>
    <t>- Flujo anualizado de los ingresos (precio y rendimiento) y los costos de producción para una hectárea de
Arveja Santa Isabel Huila Algeciras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</si>
  <si>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Santa Isabel Huila Algeciras.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</si>
  <si>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</si>
  <si>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</si>
  <si>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</si>
  <si>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</si>
  <si>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Santa Isabel Huila Algeciras. La participación se encuentra actualizada al 2024 Q4.</t>
  </si>
  <si>
    <t>Sostenimiento Ciclo ***</t>
  </si>
  <si>
    <t>Sub Total Ingresos millones [(CxG)]</t>
  </si>
  <si>
    <t>** Los costos de instalación comprenden tanto los gastos relacionados con la mano de obra como aquellos asociados con los insumos necesarios hasta completar la siembra de las plantas. Para el caso de Arveja Santa Isabel Huila Algeciras, en lo que respecta a la mano de obra incluye actividades como la preparación del terreno, la siembra, el trazado y el ahoyado, entre otras, y ascienden a un total de $3,2 millones de pesos (equivalente a 41 jornales). En cuanto a los insumos, se incluyen los gastos relacionados con el material vegetal y las enmiendas, que en conjunto ascienden a  $1,0 millones.</t>
  </si>
  <si>
    <t>*** Los costos de sostenimiento del ciclo comprenden tanto los gastos relacionados con la mano de obra como aquellos asociados con los insumos necesarios desde el momento de la siembra de las plantas hasta finalizar el ciclo. Para el caso de Arveja Santa Isabel Huila Algeciras, en lo que respecta a la mano de obra incluye actividades como la fertilización, riego, control de malezas, plagas y enfermedades, entre otras, y ascienden a un total de $7,4 millones de pesos (equivalente a 93 jornales). En cuanto a los insumos, se incluyen los fertilizantes, plaguicidas, transportes, entre otras, que en conjunto ascienden a  $11,5 millones.</t>
  </si>
  <si>
    <t>Nota 1: en caso de utilizar esta información para el desarrollo de otras publicaciones, por favor citar FINAGRO, "Agro Guía - Marcos de Referencia Agroeconómicos"</t>
  </si>
  <si>
    <t>Los costos totales del ciclo para esta actualización (2024 Q4) equivalen a $23,1 millones, en comparación con los costos del marco original que ascienden a $10,3 millones, (mes de publicación del marco: octubre - 2017).
La rentabilidad actualizada (2024 Q4) bajó frente a la rentabilidad de la primera AgroGuía, pasando del 4,8% al -47,2%. Mientras que el crecimiento de los costos fue del 224,9%, el crecimiento de los ingresos fue del 145,4%.</t>
  </si>
  <si>
    <t>En cuanto a los costos de mano de obra de la AgroGuía actualizada, se destaca la participación de instalación seguido de cosecha y beneficio, que representan el 30% y el 30% del costo total, respectivamente. En cuanto a los costos de insumos, se destaca la participación de tutorado seguido de fertilización, que representan el 61% y el 10% del costo total, respectivamente.</t>
  </si>
  <si>
    <t>bajó</t>
  </si>
  <si>
    <t>De acuerdo con el comportamiento histórico del sistema productivo, se efectuó un análisis de sensibilidad del margen de utilidad (utilidad/ingreso) obtenido en la producción de ARVEJA SANTA ISABEL HUILA ALGECIRAS, frente a diferentes escenarios de variación de precios de venta en finca y rendimientos probables (kg/ha).</t>
  </si>
  <si>
    <t>Con un precio ponderado de COP $ 3.927/kg y con un rendimiento por hectárea de 4.000 kg por ciclo; el margen de utilidad obtenido en la producción de arveja verde es del -47%.</t>
  </si>
  <si>
    <t>El precio mínimo ponderado para cubrir los costos de producción, con un rendimiento de 4.000 kg para todo el ciclo de producción, es COP $ 5.782/kg.</t>
  </si>
  <si>
    <t>El rendimiento mínimo por ha/ciclo para cubrir los costos de producción, con un precio ponderado de COP $ 3.927, es de 5.890 kg/ha para todo el ciclo.</t>
  </si>
  <si>
    <t>El siguiente cuadro presenta diferentes escenarios de rentabilidad para el sistema productivo de ARVEJA SANTA ISABEL HUILA ALGECIRAS, con respecto a diferentes niveles de productividad (kg./ha.) y precios ($/kg.).</t>
  </si>
  <si>
    <t>De acuerdo con el comportamiento histórico del sistema productivo, se efectuó un análisis de sensibilidad del margen de utilidad obtenido en la producción de ARVEJA SANTA ISABEL HUILA ALGECIRAS, frente a diferentes escenarios de variación de precios de venta en finca y rendimientos probables (t/ha)</t>
  </si>
  <si>
    <t>Con un precio ponderado de COP $$ 2.700/kg y con un rendimiento por hectárea de 4.000 kg por ciclo; el margen de utilidad obtenido en la producción de arveja verde es del 5%.</t>
  </si>
  <si>
    <t>El precio mínimo ponderado para cubrir los costos de producción, con un rendimiento de 4.000 kg para todo el ciclo de producción, es COP $ 2.571/kg.</t>
  </si>
  <si>
    <t>El rendimiento mínimo por ha/ciclo para cubrir los costos de producción, con un precio ponderado de COP $ 2.700, es de 3.809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</si>
</sst>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2024 Q4</c:v>
                </c:pt>
              </c:strCache>
            </c:strRef>
          </c:cat>
          <c:val>
            <c:numRef>
              <c:f>'Análisis Comparativo y Part.'!$AQ$41:$AQ$42</c:f>
              <c:numCache>
                <c:formatCode>_(* #,##0_);_(* \(#,##0\);_(* "-"_);_(@_)</c:formatCode>
                <c:ptCount val="2"/>
                <c:pt idx="0">
                  <c:v>10283000</c:v>
                </c:pt>
                <c:pt idx="1">
                  <c:v>23128267.2719464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2024 Q4</c:v>
                </c:pt>
              </c:strCache>
            </c:strRef>
          </c:cat>
          <c:val>
            <c:numRef>
              <c:f>'Análisis Comparativo y Part.'!$AR$41:$AR$42</c:f>
              <c:numCache>
                <c:formatCode>_(* #,##0_);_(* \(#,##0\);_(* "-"_);_(@_)</c:formatCode>
                <c:ptCount val="2"/>
                <c:pt idx="0">
                  <c:v>4940000</c:v>
                </c:pt>
                <c:pt idx="1">
                  <c:v>10618999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2024 Q4</c:v>
                </c:pt>
              </c:strCache>
            </c:strRef>
          </c:cat>
          <c:val>
            <c:numRef>
              <c:f>'Análisis Comparativo y Part.'!$AS$41:$AS$42</c:f>
              <c:numCache>
                <c:formatCode>_(* #,##0_);_(* \(#,##0\);_(* "-"_);_(@_)</c:formatCode>
                <c:ptCount val="2"/>
                <c:pt idx="0">
                  <c:v>5343000</c:v>
                </c:pt>
                <c:pt idx="1">
                  <c:v>12509268.2719464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39126</c:v>
                </c:pt>
                <c:pt idx="1">
                  <c:v>1005355</c:v>
                </c:pt>
                <c:pt idx="2">
                  <c:v>162891.59938154943</c:v>
                </c:pt>
                <c:pt idx="3">
                  <c:v>1227570</c:v>
                </c:pt>
                <c:pt idx="4">
                  <c:v>1003305.6725648505</c:v>
                </c:pt>
                <c:pt idx="5">
                  <c:v>488676</c:v>
                </c:pt>
                <c:pt idx="6">
                  <c:v>0</c:v>
                </c:pt>
                <c:pt idx="7">
                  <c:v>0</c:v>
                </c:pt>
                <c:pt idx="8">
                  <c:v>946800</c:v>
                </c:pt>
                <c:pt idx="9">
                  <c:v>7635544</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159100</c:v>
                </c:pt>
                <c:pt idx="1">
                  <c:v>795500</c:v>
                </c:pt>
                <c:pt idx="2">
                  <c:v>3180000</c:v>
                </c:pt>
                <c:pt idx="3">
                  <c:v>477300</c:v>
                </c:pt>
                <c:pt idx="4">
                  <c:v>3222849</c:v>
                </c:pt>
                <c:pt idx="5">
                  <c:v>1431900</c:v>
                </c:pt>
                <c:pt idx="6">
                  <c:v>0</c:v>
                </c:pt>
                <c:pt idx="7">
                  <c:v>0</c:v>
                </c:pt>
                <c:pt idx="8">
                  <c:v>0</c:v>
                </c:pt>
                <c:pt idx="9">
                  <c:v>1352350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2024 Q4</c:v>
                </c:pt>
              </c:strCache>
            </c:strRef>
          </c:cat>
          <c:val>
            <c:numRef>
              <c:f>'Análisis Comparativo y Part.'!$AW$41:$AW$42</c:f>
              <c:numCache>
                <c:formatCode>0%</c:formatCode>
                <c:ptCount val="2"/>
                <c:pt idx="0">
                  <c:v>0.48040455120101139</c:v>
                </c:pt>
                <c:pt idx="1">
                  <c:v>0.4591350867377943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2024 Q4</c:v>
                </c:pt>
              </c:strCache>
            </c:strRef>
          </c:cat>
          <c:val>
            <c:numRef>
              <c:f>'Análisis Comparativo y Part.'!$AX$41:$AX$42</c:f>
              <c:numCache>
                <c:formatCode>0%</c:formatCode>
                <c:ptCount val="2"/>
                <c:pt idx="0">
                  <c:v>0.51959544879898867</c:v>
                </c:pt>
                <c:pt idx="1">
                  <c:v>0.54086491326220565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hidden="1" customWidth="1"/>
    <col min="5" max="9" width="10.81640625" style="10" hidden="1" customWidth="1"/>
    <col min="10" max="10" width="10.81640625" style="18" hidden="1" customWidth="1"/>
    <col min="11"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3222.85</v>
      </c>
      <c r="C7" s="13">
        <v>7396.15</v>
      </c>
      <c r="D7" s="13">
        <v>0</v>
      </c>
      <c r="E7" s="13">
        <v>0</v>
      </c>
      <c r="F7" s="13">
        <v>0</v>
      </c>
      <c r="G7" s="13">
        <v>0</v>
      </c>
      <c r="H7" s="13">
        <v>0</v>
      </c>
      <c r="I7" s="13">
        <v>0</v>
      </c>
      <c r="J7" s="13">
        <v>0</v>
      </c>
      <c r="K7" s="13">
        <v>0</v>
      </c>
      <c r="L7" s="13">
        <v>0</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10619</v>
      </c>
      <c r="AH7" s="14">
        <v>0.45913508673779424</v>
      </c>
    </row>
    <row r="8" spans="1:34" x14ac:dyDescent="0.3">
      <c r="A8" s="3" t="s">
        <v>122</v>
      </c>
      <c r="B8" s="13">
        <v>1003.31</v>
      </c>
      <c r="C8" s="13">
        <v>11505.96</v>
      </c>
      <c r="D8" s="13">
        <v>0</v>
      </c>
      <c r="E8" s="13">
        <v>0</v>
      </c>
      <c r="F8" s="13">
        <v>0</v>
      </c>
      <c r="G8" s="13">
        <v>0</v>
      </c>
      <c r="H8" s="13">
        <v>0</v>
      </c>
      <c r="I8" s="13">
        <v>0</v>
      </c>
      <c r="J8" s="13">
        <v>0</v>
      </c>
      <c r="K8" s="13">
        <v>0</v>
      </c>
      <c r="L8" s="13">
        <v>0</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12509.27</v>
      </c>
      <c r="AH8" s="14">
        <v>0.54086491326220565</v>
      </c>
    </row>
    <row r="9" spans="1:34" x14ac:dyDescent="0.3">
      <c r="A9" s="7" t="s">
        <v>121</v>
      </c>
      <c r="B9" s="13">
        <v>4226.1499999999996</v>
      </c>
      <c r="C9" s="13">
        <v>18902.11</v>
      </c>
      <c r="D9" s="13">
        <v>0</v>
      </c>
      <c r="E9" s="13">
        <v>0</v>
      </c>
      <c r="F9" s="13">
        <v>0</v>
      </c>
      <c r="G9" s="13">
        <v>0</v>
      </c>
      <c r="H9" s="13">
        <v>0</v>
      </c>
      <c r="I9" s="13">
        <v>0</v>
      </c>
      <c r="J9" s="13">
        <v>0</v>
      </c>
      <c r="K9" s="13">
        <v>0</v>
      </c>
      <c r="L9" s="13">
        <v>0</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23128.27</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4000</v>
      </c>
      <c r="D11" s="15">
        <v>0</v>
      </c>
      <c r="E11" s="15">
        <v>0</v>
      </c>
      <c r="F11" s="15">
        <v>0</v>
      </c>
      <c r="G11" s="15">
        <v>0</v>
      </c>
      <c r="H11" s="15">
        <v>0</v>
      </c>
      <c r="I11" s="15">
        <v>0</v>
      </c>
      <c r="J11" s="15">
        <v>0</v>
      </c>
      <c r="K11" s="15">
        <v>0</v>
      </c>
      <c r="L11" s="15">
        <v>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4000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3.927</v>
      </c>
      <c r="D15" s="16">
        <v>0</v>
      </c>
      <c r="E15" s="16">
        <v>0</v>
      </c>
      <c r="F15" s="16">
        <v>0</v>
      </c>
      <c r="G15" s="16">
        <v>0</v>
      </c>
      <c r="H15" s="16">
        <v>0</v>
      </c>
      <c r="I15" s="16">
        <v>0</v>
      </c>
      <c r="J15" s="16">
        <v>0</v>
      </c>
      <c r="K15" s="16">
        <v>0</v>
      </c>
      <c r="L15" s="16">
        <v>0</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3.927</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15708</v>
      </c>
      <c r="D19" s="13">
        <v>0</v>
      </c>
      <c r="E19" s="13">
        <v>0</v>
      </c>
      <c r="F19" s="13">
        <v>0</v>
      </c>
      <c r="G19" s="13">
        <v>0</v>
      </c>
      <c r="H19" s="13">
        <v>0</v>
      </c>
      <c r="I19" s="13">
        <v>0</v>
      </c>
      <c r="J19" s="13">
        <v>0</v>
      </c>
      <c r="K19" s="13">
        <v>0</v>
      </c>
      <c r="L19" s="13">
        <v>0</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15708</v>
      </c>
      <c r="AH19" s="19"/>
    </row>
    <row r="20" spans="1:34" x14ac:dyDescent="0.3">
      <c r="A20" s="1" t="s">
        <v>12</v>
      </c>
      <c r="B20" s="17">
        <v>-4226.1499999999996</v>
      </c>
      <c r="C20" s="17">
        <v>-3194.11</v>
      </c>
      <c r="D20" s="17">
        <v>0</v>
      </c>
      <c r="E20" s="17">
        <v>0</v>
      </c>
      <c r="F20" s="17">
        <v>0</v>
      </c>
      <c r="G20" s="17">
        <v>0</v>
      </c>
      <c r="H20" s="17">
        <v>0</v>
      </c>
      <c r="I20" s="17">
        <v>0</v>
      </c>
      <c r="J20" s="17">
        <v>0</v>
      </c>
      <c r="K20" s="17">
        <v>0</v>
      </c>
      <c r="L20" s="17">
        <v>0</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-7420.27</v>
      </c>
      <c r="AH20" s="22"/>
    </row>
    <row r="21" spans="1:34" x14ac:dyDescent="0.3">
      <c r="J21" s="10"/>
      <c r="AG21" s="82">
        <v>-0.47238778150919292</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4940</v>
      </c>
      <c r="D121" s="61">
        <v>0</v>
      </c>
      <c r="E121" s="61">
        <v>0</v>
      </c>
      <c r="F121" s="61">
        <v>0</v>
      </c>
      <c r="G121" s="61">
        <v>0</v>
      </c>
      <c r="H121" s="61">
        <v>0</v>
      </c>
      <c r="I121" s="61">
        <v>0</v>
      </c>
      <c r="J121" s="61">
        <v>0</v>
      </c>
      <c r="K121" s="61">
        <v>0</v>
      </c>
      <c r="L121" s="61">
        <v>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4940</v>
      </c>
      <c r="AH121" s="62">
        <v>0.48040455120101139</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5343</v>
      </c>
      <c r="D122" s="61">
        <v>0</v>
      </c>
      <c r="E122" s="61">
        <v>0</v>
      </c>
      <c r="F122" s="61">
        <v>0</v>
      </c>
      <c r="G122" s="61">
        <v>0</v>
      </c>
      <c r="H122" s="61">
        <v>0</v>
      </c>
      <c r="I122" s="61">
        <v>0</v>
      </c>
      <c r="J122" s="61">
        <v>0</v>
      </c>
      <c r="K122" s="61">
        <v>0</v>
      </c>
      <c r="L122" s="61">
        <v>0</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5343</v>
      </c>
      <c r="AH122" s="62">
        <v>0.51959544879898867</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10283</v>
      </c>
      <c r="D123" s="61">
        <v>0</v>
      </c>
      <c r="E123" s="61">
        <v>0</v>
      </c>
      <c r="F123" s="61">
        <v>0</v>
      </c>
      <c r="G123" s="61">
        <v>0</v>
      </c>
      <c r="H123" s="61">
        <v>0</v>
      </c>
      <c r="I123" s="61">
        <v>0</v>
      </c>
      <c r="J123" s="61">
        <v>0</v>
      </c>
      <c r="K123" s="61">
        <v>0</v>
      </c>
      <c r="L123" s="61">
        <v>0</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10283</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4000</v>
      </c>
      <c r="D125" s="64">
        <v>0</v>
      </c>
      <c r="E125" s="64">
        <v>0</v>
      </c>
      <c r="F125" s="64">
        <v>0</v>
      </c>
      <c r="G125" s="64">
        <v>0</v>
      </c>
      <c r="H125" s="64">
        <v>0</v>
      </c>
      <c r="I125" s="64">
        <v>0</v>
      </c>
      <c r="J125" s="64">
        <v>0</v>
      </c>
      <c r="K125" s="64">
        <v>0</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4000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2.7</v>
      </c>
      <c r="D129" s="65">
        <v>2.7</v>
      </c>
      <c r="E129" s="65">
        <v>2.7</v>
      </c>
      <c r="F129" s="65">
        <v>2.7</v>
      </c>
      <c r="G129" s="65">
        <v>2.7</v>
      </c>
      <c r="H129" s="65">
        <v>2.7</v>
      </c>
      <c r="I129" s="65">
        <v>2.7</v>
      </c>
      <c r="J129" s="65">
        <v>2.7</v>
      </c>
      <c r="K129" s="65">
        <v>2.7</v>
      </c>
      <c r="L129" s="65">
        <v>2.7</v>
      </c>
      <c r="M129" s="65">
        <v>2.7</v>
      </c>
      <c r="N129" s="65">
        <v>2.7</v>
      </c>
      <c r="O129" s="65">
        <v>2.7</v>
      </c>
      <c r="P129" s="65">
        <v>2.7</v>
      </c>
      <c r="Q129" s="65">
        <v>2.7</v>
      </c>
      <c r="R129" s="65">
        <v>2.7</v>
      </c>
      <c r="S129" s="65">
        <v>2.7</v>
      </c>
      <c r="T129" s="65">
        <v>2.7</v>
      </c>
      <c r="U129" s="65">
        <v>2.7</v>
      </c>
      <c r="V129" s="65">
        <v>2.7</v>
      </c>
      <c r="W129" s="65">
        <v>2.7</v>
      </c>
      <c r="X129" s="65">
        <v>2.7</v>
      </c>
      <c r="Y129" s="65">
        <v>2.7</v>
      </c>
      <c r="Z129" s="65">
        <v>2.7</v>
      </c>
      <c r="AA129" s="65">
        <v>2.7</v>
      </c>
      <c r="AB129" s="65">
        <v>2.7</v>
      </c>
      <c r="AC129" s="65">
        <v>2.7</v>
      </c>
      <c r="AD129" s="65">
        <v>2.7</v>
      </c>
      <c r="AE129" s="65">
        <v>2.7</v>
      </c>
      <c r="AF129" s="65">
        <v>2.7</v>
      </c>
      <c r="AG129" s="65">
        <v>2.7</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10800</v>
      </c>
      <c r="D133" s="61">
        <v>0</v>
      </c>
      <c r="E133" s="61">
        <v>0</v>
      </c>
      <c r="F133" s="61">
        <v>0</v>
      </c>
      <c r="G133" s="61">
        <v>0</v>
      </c>
      <c r="H133" s="61">
        <v>0</v>
      </c>
      <c r="I133" s="61">
        <v>0</v>
      </c>
      <c r="J133" s="61">
        <v>0</v>
      </c>
      <c r="K133" s="61">
        <v>0</v>
      </c>
      <c r="L133" s="61">
        <v>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10800</v>
      </c>
      <c r="AH133" s="54"/>
    </row>
    <row r="134" spans="1:40" s="12" customFormat="1" x14ac:dyDescent="0.3">
      <c r="A134" s="57" t="s">
        <v>12</v>
      </c>
      <c r="B134" s="61"/>
      <c r="C134" s="61">
        <v>517</v>
      </c>
      <c r="D134" s="61">
        <v>0</v>
      </c>
      <c r="E134" s="61">
        <v>0</v>
      </c>
      <c r="F134" s="61">
        <v>0</v>
      </c>
      <c r="G134" s="61">
        <v>0</v>
      </c>
      <c r="H134" s="61">
        <v>0</v>
      </c>
      <c r="I134" s="61">
        <v>0</v>
      </c>
      <c r="J134" s="61">
        <v>0</v>
      </c>
      <c r="K134" s="61">
        <v>0</v>
      </c>
      <c r="L134" s="61">
        <v>0</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517</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74000</v>
      </c>
      <c r="AY8" s="12" t="s">
        <v>4</v>
      </c>
      <c r="AZ8" s="80">
        <v>40000</v>
      </c>
    </row>
    <row r="9" spans="2:59" ht="14.5" customHeight="1" x14ac:dyDescent="0.3">
      <c r="B9" s="126"/>
      <c r="C9" s="126"/>
      <c r="D9" s="126"/>
      <c r="E9" s="126"/>
      <c r="F9" s="126"/>
      <c r="G9" s="126"/>
      <c r="H9" s="126"/>
      <c r="I9" s="126"/>
      <c r="J9" s="28"/>
      <c r="AP9" s="12" t="s">
        <v>8</v>
      </c>
      <c r="AQ9" s="80">
        <v>370000</v>
      </c>
      <c r="AY9" s="12" t="s">
        <v>8</v>
      </c>
      <c r="AZ9" s="80">
        <v>580000</v>
      </c>
    </row>
    <row r="10" spans="2:59" ht="14.5" customHeight="1" x14ac:dyDescent="0.3">
      <c r="B10" s="126"/>
      <c r="C10" s="126"/>
      <c r="D10" s="126"/>
      <c r="E10" s="126"/>
      <c r="F10" s="126"/>
      <c r="G10" s="126"/>
      <c r="H10" s="126"/>
      <c r="I10" s="126"/>
      <c r="J10" s="28"/>
      <c r="AP10" s="12" t="s">
        <v>9</v>
      </c>
      <c r="AQ10" s="80">
        <v>1480000</v>
      </c>
      <c r="AY10" s="12" t="s">
        <v>9</v>
      </c>
      <c r="AZ10" s="80">
        <v>64000</v>
      </c>
    </row>
    <row r="11" spans="2:59" ht="14.5" customHeight="1" x14ac:dyDescent="0.3">
      <c r="B11" s="67" t="s">
        <v>114</v>
      </c>
      <c r="C11" s="67"/>
      <c r="D11" s="67"/>
      <c r="E11" s="67"/>
      <c r="F11" s="67"/>
      <c r="G11" s="67"/>
      <c r="H11" s="67"/>
      <c r="I11" s="67"/>
      <c r="AP11" s="12" t="s">
        <v>7</v>
      </c>
      <c r="AQ11" s="80">
        <v>222000</v>
      </c>
      <c r="AY11" s="12" t="s">
        <v>7</v>
      </c>
      <c r="AZ11" s="80">
        <v>643000</v>
      </c>
    </row>
    <row r="12" spans="2:59" ht="14.5" customHeight="1" x14ac:dyDescent="0.3">
      <c r="B12" s="67"/>
      <c r="C12" s="67"/>
      <c r="D12" s="67"/>
      <c r="E12" s="67"/>
      <c r="F12" s="67"/>
      <c r="G12" s="67"/>
      <c r="H12" s="67"/>
      <c r="I12" s="67"/>
      <c r="AP12" s="12" t="s">
        <v>3</v>
      </c>
      <c r="AQ12" s="80">
        <v>1499000</v>
      </c>
      <c r="AY12" s="12" t="s">
        <v>3</v>
      </c>
      <c r="AZ12" s="80">
        <v>452000</v>
      </c>
    </row>
    <row r="13" spans="2:59" ht="14.5" customHeight="1" x14ac:dyDescent="0.3">
      <c r="B13" s="67"/>
      <c r="C13" s="67"/>
      <c r="D13" s="67"/>
      <c r="E13" s="67"/>
      <c r="F13" s="67"/>
      <c r="G13" s="67"/>
      <c r="H13" s="67"/>
      <c r="I13" s="67"/>
      <c r="AP13" s="12" t="s">
        <v>6</v>
      </c>
      <c r="AQ13" s="80">
        <v>666000</v>
      </c>
      <c r="AY13" s="12" t="s">
        <v>6</v>
      </c>
      <c r="AZ13" s="80">
        <v>192000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372000</v>
      </c>
    </row>
    <row r="19" spans="42:59" x14ac:dyDescent="0.3">
      <c r="AP19" s="12" t="s">
        <v>76</v>
      </c>
      <c r="AQ19" s="80">
        <v>629000</v>
      </c>
      <c r="AY19" s="12" t="s">
        <v>76</v>
      </c>
      <c r="AZ19" s="80">
        <v>3000000</v>
      </c>
    </row>
    <row r="20" spans="42:59" x14ac:dyDescent="0.3">
      <c r="AP20" s="68" t="s">
        <v>77</v>
      </c>
      <c r="AQ20" s="81">
        <v>4940000</v>
      </c>
      <c r="AY20" s="68" t="s">
        <v>77</v>
      </c>
      <c r="AZ20" s="81">
        <v>5343000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159100</v>
      </c>
      <c r="AY27" s="12" t="s">
        <v>4</v>
      </c>
      <c r="AZ27" s="80">
        <v>39126</v>
      </c>
    </row>
    <row r="28" spans="42:59" x14ac:dyDescent="0.3">
      <c r="AP28" s="12" t="s">
        <v>8</v>
      </c>
      <c r="AQ28" s="80">
        <v>795500</v>
      </c>
      <c r="AY28" s="12" t="s">
        <v>8</v>
      </c>
      <c r="AZ28" s="80">
        <v>1005355</v>
      </c>
    </row>
    <row r="29" spans="42:59" ht="14.5" customHeight="1" x14ac:dyDescent="0.3">
      <c r="AP29" s="12" t="s">
        <v>9</v>
      </c>
      <c r="AQ29" s="80">
        <v>3180000</v>
      </c>
      <c r="AY29" s="12" t="s">
        <v>9</v>
      </c>
      <c r="AZ29" s="80">
        <v>162891.59938154943</v>
      </c>
    </row>
    <row r="30" spans="42:59" x14ac:dyDescent="0.3">
      <c r="AP30" s="12" t="s">
        <v>7</v>
      </c>
      <c r="AQ30" s="80">
        <v>477300</v>
      </c>
      <c r="AY30" s="12" t="s">
        <v>7</v>
      </c>
      <c r="AZ30" s="80">
        <v>1227570</v>
      </c>
    </row>
    <row r="31" spans="42:59" x14ac:dyDescent="0.3">
      <c r="AP31" s="12" t="s">
        <v>3</v>
      </c>
      <c r="AQ31" s="80">
        <v>3222849</v>
      </c>
      <c r="AY31" s="12" t="s">
        <v>3</v>
      </c>
      <c r="AZ31" s="80">
        <v>1003305.6725648505</v>
      </c>
    </row>
    <row r="32" spans="42:59" ht="14.5" customHeight="1" x14ac:dyDescent="0.3">
      <c r="AP32" s="12" t="s">
        <v>6</v>
      </c>
      <c r="AQ32" s="80">
        <v>1431900</v>
      </c>
      <c r="AY32" s="12" t="s">
        <v>6</v>
      </c>
      <c r="AZ32" s="80">
        <v>488676</v>
      </c>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946800</v>
      </c>
    </row>
    <row r="36" spans="2:56" ht="14.5" customHeight="1" x14ac:dyDescent="0.3">
      <c r="B36" s="126"/>
      <c r="C36" s="126"/>
      <c r="D36" s="126"/>
      <c r="E36" s="126"/>
      <c r="F36" s="126"/>
      <c r="G36" s="126"/>
      <c r="H36" s="126"/>
      <c r="I36" s="126"/>
      <c r="AP36" s="12" t="s">
        <v>76</v>
      </c>
      <c r="AQ36" s="80">
        <v>1352350</v>
      </c>
      <c r="AY36" s="12" t="s">
        <v>76</v>
      </c>
      <c r="AZ36" s="80">
        <v>7635544</v>
      </c>
    </row>
    <row r="37" spans="2:56" ht="14.5" customHeight="1" x14ac:dyDescent="0.3">
      <c r="B37" s="126"/>
      <c r="C37" s="126"/>
      <c r="D37" s="126"/>
      <c r="E37" s="126"/>
      <c r="F37" s="126"/>
      <c r="G37" s="126"/>
      <c r="H37" s="126"/>
      <c r="I37" s="126"/>
      <c r="AP37" s="68" t="s">
        <v>77</v>
      </c>
      <c r="AQ37" s="81">
        <v>10618999</v>
      </c>
      <c r="AY37" s="68" t="s">
        <v>77</v>
      </c>
      <c r="AZ37" s="81">
        <v>12509268.2719464</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10283000</v>
      </c>
      <c r="AR41" s="101">
        <v>4940000</v>
      </c>
      <c r="AS41" s="101">
        <v>5343000</v>
      </c>
      <c r="AV41" s="12" t="s">
        <v>132</v>
      </c>
      <c r="AW41" s="82">
        <v>0.48040455120101139</v>
      </c>
      <c r="AX41" s="82">
        <v>0.51959544879898867</v>
      </c>
    </row>
    <row r="42" spans="2:56" x14ac:dyDescent="0.3">
      <c r="B42" s="29"/>
      <c r="C42" s="29"/>
      <c r="D42" s="29"/>
      <c r="E42" s="29"/>
      <c r="F42" s="29"/>
      <c r="G42" s="29"/>
      <c r="H42" s="29"/>
      <c r="I42" s="29"/>
      <c r="AP42" s="12" t="s">
        <v>131</v>
      </c>
      <c r="AQ42" s="101">
        <v>23128267.2719464</v>
      </c>
      <c r="AR42" s="101">
        <v>10618999</v>
      </c>
      <c r="AS42" s="101">
        <v>12509268.2719464</v>
      </c>
      <c r="AV42" s="12" t="s">
        <v>131</v>
      </c>
      <c r="AW42" s="82">
        <v>0.4591350867377943</v>
      </c>
      <c r="AX42" s="82">
        <v>0.54086491326220565</v>
      </c>
    </row>
    <row r="43" spans="2:56" x14ac:dyDescent="0.3">
      <c r="BD43" s="83">
        <v>7505560963167.8398</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-0.47238795518207288</v>
      </c>
    </row>
    <row r="54" spans="2:55" x14ac:dyDescent="0.3">
      <c r="BA54" s="12" t="s">
        <v>88</v>
      </c>
      <c r="BC54" s="85">
        <v>4.7870370370370369E-2</v>
      </c>
    </row>
    <row r="55" spans="2:55" ht="14.5" thickBot="1" x14ac:dyDescent="0.35">
      <c r="BA55" s="12" t="s">
        <v>89</v>
      </c>
      <c r="BC55" s="85" t="s">
        <v>131</v>
      </c>
    </row>
    <row r="56" spans="2:55" ht="15" thickTop="1" thickBot="1" x14ac:dyDescent="0.35">
      <c r="BA56" s="86" t="s">
        <v>82</v>
      </c>
      <c r="BB56" s="86"/>
      <c r="BC56" s="84">
        <v>10283000</v>
      </c>
    </row>
    <row r="57" spans="2:55" ht="15" thickTop="1" thickBot="1" x14ac:dyDescent="0.35">
      <c r="BA57" s="87" t="s">
        <v>83</v>
      </c>
      <c r="BB57" s="87"/>
      <c r="BC57" s="88">
        <v>43011</v>
      </c>
    </row>
    <row r="58" spans="2:55" ht="15" thickTop="1" thickBot="1" x14ac:dyDescent="0.35">
      <c r="BA58" s="87" t="s">
        <v>84</v>
      </c>
      <c r="BB58" s="87"/>
      <c r="BC58" s="89">
        <v>2.2491750726389577</v>
      </c>
    </row>
    <row r="59" spans="2:55" ht="15" thickTop="1" thickBot="1" x14ac:dyDescent="0.35">
      <c r="BA59" s="86" t="s">
        <v>85</v>
      </c>
      <c r="BB59" s="86" t="s">
        <v>65</v>
      </c>
      <c r="BC59" s="84">
        <v>10800</v>
      </c>
    </row>
    <row r="60" spans="2:55" ht="15" thickTop="1" thickBot="1" x14ac:dyDescent="0.35">
      <c r="I60" s="53" t="s">
        <v>113</v>
      </c>
      <c r="BA60" s="87" t="s">
        <v>86</v>
      </c>
      <c r="BB60" s="87"/>
      <c r="BC60" s="89">
        <v>1.4544444444444444</v>
      </c>
    </row>
    <row r="61" spans="2:55" ht="15" thickTop="1" thickBot="1" x14ac:dyDescent="0.35">
      <c r="BA61" s="86" t="s">
        <v>85</v>
      </c>
      <c r="BB61" s="86" t="s">
        <v>65</v>
      </c>
      <c r="BC61" s="84">
        <v>15708</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5782.07</v>
      </c>
      <c r="J11" s="10"/>
      <c r="K11" s="10"/>
    </row>
    <row r="12" spans="1:17" ht="14.5" customHeight="1" thickBot="1" x14ac:dyDescent="0.35">
      <c r="B12" s="10"/>
      <c r="C12" s="10"/>
      <c r="D12" s="10"/>
      <c r="E12" s="10"/>
      <c r="F12" s="10"/>
      <c r="G12" s="35" t="s">
        <v>93</v>
      </c>
      <c r="H12" s="36" t="s">
        <v>94</v>
      </c>
      <c r="I12" s="37">
        <v>4226150</v>
      </c>
      <c r="J12" s="10"/>
      <c r="K12" s="10"/>
    </row>
    <row r="13" spans="1:17" ht="14.5" customHeight="1" thickBot="1" x14ac:dyDescent="0.35">
      <c r="B13" s="10"/>
      <c r="C13" s="10"/>
      <c r="D13" s="10"/>
      <c r="E13" s="10"/>
      <c r="F13" s="10"/>
      <c r="G13" s="35" t="s">
        <v>95</v>
      </c>
      <c r="H13" s="36" t="s">
        <v>94</v>
      </c>
      <c r="I13" s="37">
        <v>1704870</v>
      </c>
      <c r="J13" s="10"/>
      <c r="K13" s="10"/>
    </row>
    <row r="14" spans="1:17" ht="14.5" customHeight="1" thickBot="1" x14ac:dyDescent="0.35">
      <c r="B14" s="10"/>
      <c r="C14" s="10"/>
      <c r="D14" s="10"/>
      <c r="E14" s="10"/>
      <c r="F14" s="10"/>
      <c r="G14" s="35" t="s">
        <v>96</v>
      </c>
      <c r="H14" s="36" t="s">
        <v>97</v>
      </c>
      <c r="I14" s="38">
        <v>4</v>
      </c>
      <c r="J14" s="10"/>
      <c r="K14" s="10"/>
    </row>
    <row r="15" spans="1:17" ht="14.5" customHeight="1" thickBot="1" x14ac:dyDescent="0.35">
      <c r="B15" s="10"/>
      <c r="C15" s="10"/>
      <c r="D15" s="10"/>
      <c r="E15" s="10"/>
      <c r="F15" s="10"/>
      <c r="G15" s="35" t="s">
        <v>98</v>
      </c>
      <c r="H15" s="36" t="s">
        <v>67</v>
      </c>
      <c r="I15" s="39">
        <v>-47.238778150919295</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5782.07</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5889.5518207282912</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3.927</v>
      </c>
      <c r="AT30" s="92">
        <v>4000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15708</v>
      </c>
      <c r="AV39" s="94">
        <v>3.93</v>
      </c>
      <c r="AW39" s="95">
        <v>1.4544444444444444</v>
      </c>
    </row>
    <row r="40" spans="2:49" ht="14.5" customHeight="1" x14ac:dyDescent="0.3">
      <c r="B40" s="10"/>
      <c r="C40" s="40"/>
      <c r="D40" s="44" t="s">
        <v>109</v>
      </c>
      <c r="E40" s="70">
        <v>2.9452500000000001</v>
      </c>
      <c r="F40" s="70">
        <v>3.1415999999999999</v>
      </c>
      <c r="G40" s="70">
        <v>3.3379500000000002</v>
      </c>
      <c r="H40" s="70">
        <v>3.5343</v>
      </c>
      <c r="I40" s="70">
        <v>3.7306499999999998</v>
      </c>
      <c r="J40" s="45">
        <v>3.927</v>
      </c>
      <c r="K40" s="70">
        <v>4.1233500000000003</v>
      </c>
      <c r="L40" s="70">
        <v>4.3197000000000001</v>
      </c>
      <c r="M40" s="70">
        <v>4.5160499999999999</v>
      </c>
      <c r="N40" s="70">
        <v>4.7124000000000006</v>
      </c>
      <c r="O40" s="70">
        <v>4.9087500000000004</v>
      </c>
      <c r="AT40" s="12" t="s">
        <v>62</v>
      </c>
      <c r="AU40" s="93">
        <v>23128.27</v>
      </c>
      <c r="AV40" s="94">
        <v>5.78</v>
      </c>
      <c r="AW40" s="95">
        <v>2.2491753379363999</v>
      </c>
    </row>
    <row r="41" spans="2:49" x14ac:dyDescent="0.3">
      <c r="B41" s="10"/>
      <c r="C41" s="46">
        <v>-0.2</v>
      </c>
      <c r="D41" s="47">
        <v>2325.6</v>
      </c>
      <c r="E41" s="102">
        <v>-2.3766493640226418</v>
      </c>
      <c r="F41" s="102">
        <v>-2.1656087787712264</v>
      </c>
      <c r="G41" s="102">
        <v>-1.9793964976670366</v>
      </c>
      <c r="H41" s="102">
        <v>-1.8138744700188678</v>
      </c>
      <c r="I41" s="102">
        <v>-1.6657758137020855</v>
      </c>
      <c r="J41" s="102">
        <v>-1.5324870230169811</v>
      </c>
      <c r="K41" s="102">
        <v>-1.4118924028733155</v>
      </c>
      <c r="L41" s="102">
        <v>-1.3022609300154375</v>
      </c>
      <c r="M41" s="102">
        <v>-1.2021626287104186</v>
      </c>
      <c r="N41" s="102">
        <v>-1.1104058525141509</v>
      </c>
      <c r="O41" s="102">
        <v>-1.0259896184135848</v>
      </c>
      <c r="AT41" s="12" t="s">
        <v>61</v>
      </c>
      <c r="AU41" s="93">
        <v>-7420.27</v>
      </c>
      <c r="AV41" s="94"/>
      <c r="AW41" s="95">
        <v>-0.47238795518207288</v>
      </c>
    </row>
    <row r="42" spans="2:49" x14ac:dyDescent="0.3">
      <c r="B42" s="10"/>
      <c r="C42" s="46">
        <v>-0.15</v>
      </c>
      <c r="D42" s="47">
        <v>2907</v>
      </c>
      <c r="E42" s="102">
        <v>-1.7013194912181133</v>
      </c>
      <c r="F42" s="102">
        <v>-1.5324870230169811</v>
      </c>
      <c r="G42" s="102">
        <v>-1.3835171981336294</v>
      </c>
      <c r="H42" s="102">
        <v>-1.2510995760150943</v>
      </c>
      <c r="I42" s="102">
        <v>-1.1326206509616685</v>
      </c>
      <c r="J42" s="102">
        <v>-1.0259896184135848</v>
      </c>
      <c r="K42" s="102">
        <v>-0.92951392229865215</v>
      </c>
      <c r="L42" s="102">
        <v>-0.84180874401234984</v>
      </c>
      <c r="M42" s="102">
        <v>-0.76173010296833477</v>
      </c>
      <c r="N42" s="102">
        <v>-0.68832468201132058</v>
      </c>
      <c r="O42" s="102">
        <v>-0.6207916947308677</v>
      </c>
    </row>
    <row r="43" spans="2:49" x14ac:dyDescent="0.3">
      <c r="B43" s="10"/>
      <c r="C43" s="46">
        <v>-0.1</v>
      </c>
      <c r="D43" s="47">
        <v>3420</v>
      </c>
      <c r="E43" s="102">
        <v>-1.2961215675353961</v>
      </c>
      <c r="F43" s="102">
        <v>-1.1526139695644342</v>
      </c>
      <c r="G43" s="102">
        <v>-1.0259896184135848</v>
      </c>
      <c r="H43" s="102">
        <v>-0.91343463961283011</v>
      </c>
      <c r="I43" s="102">
        <v>-0.81272755331741831</v>
      </c>
      <c r="J43" s="102">
        <v>-0.72209117565154723</v>
      </c>
      <c r="K43" s="102">
        <v>-0.64008683395385424</v>
      </c>
      <c r="L43" s="102">
        <v>-0.56553743241049748</v>
      </c>
      <c r="M43" s="102">
        <v>-0.49747058752308454</v>
      </c>
      <c r="N43" s="102">
        <v>-0.43507597970962253</v>
      </c>
      <c r="O43" s="102">
        <v>-0.37767294052123751</v>
      </c>
      <c r="AU43" s="12">
        <v>20628</v>
      </c>
    </row>
    <row r="44" spans="2:49" x14ac:dyDescent="0.3">
      <c r="B44" s="10"/>
      <c r="C44" s="46">
        <v>-0.05</v>
      </c>
      <c r="D44" s="47">
        <v>3800</v>
      </c>
      <c r="E44" s="102">
        <v>-1.0665094107818565</v>
      </c>
      <c r="F44" s="102">
        <v>-0.93735257260799065</v>
      </c>
      <c r="G44" s="102">
        <v>-0.82339065657222632</v>
      </c>
      <c r="H44" s="102">
        <v>-0.72209117565154723</v>
      </c>
      <c r="I44" s="102">
        <v>-0.63145479798567639</v>
      </c>
      <c r="J44" s="102">
        <v>-0.54988205808639246</v>
      </c>
      <c r="K44" s="102">
        <v>-0.47607815055846892</v>
      </c>
      <c r="L44" s="102">
        <v>-0.40898368916944766</v>
      </c>
      <c r="M44" s="102">
        <v>-0.34772352877077622</v>
      </c>
      <c r="N44" s="102">
        <v>-0.29156838173866023</v>
      </c>
      <c r="O44" s="102">
        <v>-0.239905646469114</v>
      </c>
      <c r="AU44" s="12">
        <v>29203.719999999998</v>
      </c>
    </row>
    <row r="45" spans="2:49" x14ac:dyDescent="0.3">
      <c r="B45" s="10"/>
      <c r="C45" s="42" t="s">
        <v>107</v>
      </c>
      <c r="D45" s="48">
        <v>4000</v>
      </c>
      <c r="E45" s="102">
        <v>-0.96318394024276377</v>
      </c>
      <c r="F45" s="102">
        <v>-0.8404849439775911</v>
      </c>
      <c r="G45" s="102">
        <v>-0.73222112374361503</v>
      </c>
      <c r="H45" s="102">
        <v>-0.63598661686896973</v>
      </c>
      <c r="I45" s="102">
        <v>-0.54988205808639268</v>
      </c>
      <c r="J45" s="102">
        <v>-0.47238795518207288</v>
      </c>
      <c r="K45" s="102">
        <v>-0.40227424303054543</v>
      </c>
      <c r="L45" s="102">
        <v>-0.3385345047109754</v>
      </c>
      <c r="M45" s="102">
        <v>-0.28033735233223722</v>
      </c>
      <c r="N45" s="102">
        <v>-0.22698996265172725</v>
      </c>
      <c r="O45" s="102">
        <v>-0.17791036414565828</v>
      </c>
    </row>
    <row r="46" spans="2:49" ht="14.5" customHeight="1" x14ac:dyDescent="0.3">
      <c r="B46" s="10"/>
      <c r="C46" s="46">
        <v>0.05</v>
      </c>
      <c r="D46" s="47">
        <v>4200</v>
      </c>
      <c r="E46" s="102">
        <v>-0.86969899070739398</v>
      </c>
      <c r="F46" s="102">
        <v>-0.75284280378818202</v>
      </c>
      <c r="G46" s="102">
        <v>-0.64973440356534762</v>
      </c>
      <c r="H46" s="102">
        <v>-0.5580824922561618</v>
      </c>
      <c r="I46" s="102">
        <v>-0.47607815055846908</v>
      </c>
      <c r="J46" s="102">
        <v>-0.40227424303054543</v>
      </c>
      <c r="K46" s="102">
        <v>-0.33549927907671012</v>
      </c>
      <c r="L46" s="102">
        <v>-0.27479476639140493</v>
      </c>
      <c r="M46" s="102">
        <v>-0.21936890698308312</v>
      </c>
      <c r="N46" s="102">
        <v>-0.16856186919212121</v>
      </c>
      <c r="O46" s="102">
        <v>-0.12181939442443646</v>
      </c>
    </row>
    <row r="47" spans="2:49" x14ac:dyDescent="0.3">
      <c r="B47" s="10"/>
      <c r="C47" s="46">
        <v>0.1</v>
      </c>
      <c r="D47" s="47">
        <v>4620</v>
      </c>
      <c r="E47" s="102">
        <v>-0.69972635518854009</v>
      </c>
      <c r="F47" s="102">
        <v>-0.59349345798925646</v>
      </c>
      <c r="G47" s="102">
        <v>-0.49975854869577052</v>
      </c>
      <c r="H47" s="102">
        <v>-0.41643862932378339</v>
      </c>
      <c r="I47" s="102">
        <v>-0.34188922778042646</v>
      </c>
      <c r="J47" s="102">
        <v>-0.27479476639140493</v>
      </c>
      <c r="K47" s="102">
        <v>-0.21409025370610005</v>
      </c>
      <c r="L47" s="102">
        <v>-0.15890433308309557</v>
      </c>
      <c r="M47" s="102">
        <v>-0.10851718816643929</v>
      </c>
      <c r="N47" s="102">
        <v>-6.2328971992837358E-2</v>
      </c>
      <c r="O47" s="102">
        <v>-1.9835813113123924E-2</v>
      </c>
    </row>
    <row r="48" spans="2:49" x14ac:dyDescent="0.3">
      <c r="B48" s="10"/>
      <c r="C48" s="46">
        <v>0.15</v>
      </c>
      <c r="D48" s="47">
        <v>5313</v>
      </c>
      <c r="E48" s="102">
        <v>-0.47802291755525222</v>
      </c>
      <c r="F48" s="102">
        <v>-0.38564648520804889</v>
      </c>
      <c r="G48" s="102">
        <v>-0.30413786843110491</v>
      </c>
      <c r="H48" s="102">
        <v>-0.2316857646293769</v>
      </c>
      <c r="I48" s="102">
        <v>-0.16686019806993607</v>
      </c>
      <c r="J48" s="102">
        <v>-0.1085171881664391</v>
      </c>
      <c r="K48" s="102">
        <v>-5.5730655396608715E-2</v>
      </c>
      <c r="L48" s="102">
        <v>-7.7428983331265383E-3</v>
      </c>
      <c r="M48" s="102">
        <v>3.6072010290052844E-2</v>
      </c>
      <c r="N48" s="102">
        <v>7.6235676527967408E-2</v>
      </c>
      <c r="O48" s="102">
        <v>0.11318624946684869</v>
      </c>
    </row>
    <row r="49" spans="2:45" ht="14.5" thickBot="1" x14ac:dyDescent="0.35">
      <c r="B49" s="10"/>
      <c r="C49" s="46">
        <v>0.2</v>
      </c>
      <c r="D49" s="49">
        <v>6375.6</v>
      </c>
      <c r="E49" s="102">
        <v>-0.23168576462937665</v>
      </c>
      <c r="F49" s="102">
        <v>-0.15470540434004082</v>
      </c>
      <c r="G49" s="102">
        <v>-8.6781557025920567E-2</v>
      </c>
      <c r="H49" s="102">
        <v>-2.6404803857814019E-2</v>
      </c>
      <c r="I49" s="102">
        <v>2.7616501608386735E-2</v>
      </c>
      <c r="J49" s="102">
        <v>7.6235676527967408E-2</v>
      </c>
      <c r="K49" s="102">
        <v>0.12022445383615946</v>
      </c>
      <c r="L49" s="102">
        <v>0.16021425138906131</v>
      </c>
      <c r="M49" s="102">
        <v>0.19672667524171072</v>
      </c>
      <c r="N49" s="102">
        <v>0.23019639710663956</v>
      </c>
      <c r="O49" s="102">
        <v>0.26098854122237397</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4000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2570.75</v>
      </c>
      <c r="BA66" s="12" t="s">
        <v>65</v>
      </c>
    </row>
    <row r="67" spans="2:55" x14ac:dyDescent="0.3">
      <c r="B67" s="10"/>
      <c r="C67" s="10"/>
      <c r="D67" s="10"/>
      <c r="E67" s="10"/>
      <c r="F67" s="10"/>
      <c r="G67" s="10"/>
      <c r="H67" s="10"/>
      <c r="I67" s="10"/>
      <c r="J67" s="10"/>
      <c r="K67" s="10"/>
      <c r="AS67" s="12" t="s">
        <v>11</v>
      </c>
      <c r="AT67" s="93">
        <v>10800</v>
      </c>
      <c r="AU67" s="94">
        <v>2.7</v>
      </c>
      <c r="AV67" s="95">
        <v>1</v>
      </c>
      <c r="AX67" s="12" t="s">
        <v>64</v>
      </c>
      <c r="AZ67" s="64">
        <v>3808.5185185185182</v>
      </c>
      <c r="BA67" s="12" t="s">
        <v>63</v>
      </c>
    </row>
    <row r="68" spans="2:55" x14ac:dyDescent="0.3">
      <c r="B68" s="10"/>
      <c r="C68" s="10"/>
      <c r="D68" s="10"/>
      <c r="E68" s="10"/>
      <c r="F68" s="10"/>
      <c r="G68" s="10"/>
      <c r="H68" s="10"/>
      <c r="I68" s="10"/>
      <c r="J68" s="10"/>
      <c r="K68" s="10"/>
      <c r="AS68" s="12" t="s">
        <v>62</v>
      </c>
      <c r="AT68" s="93">
        <v>10283</v>
      </c>
      <c r="AU68" s="94">
        <v>2.57</v>
      </c>
      <c r="AV68" s="95">
        <v>0.95212962962962966</v>
      </c>
    </row>
    <row r="69" spans="2:55" x14ac:dyDescent="0.3">
      <c r="B69" s="10"/>
      <c r="C69" s="10"/>
      <c r="D69" s="10"/>
      <c r="E69" s="10"/>
      <c r="F69" s="10"/>
      <c r="G69" s="10"/>
      <c r="H69" s="10"/>
      <c r="I69" s="10"/>
      <c r="J69" s="10"/>
      <c r="K69" s="10"/>
      <c r="AS69" s="12" t="s">
        <v>61</v>
      </c>
      <c r="AT69" s="93">
        <v>517</v>
      </c>
      <c r="AU69" s="94"/>
      <c r="AV69" s="95">
        <v>4.7870370370370369E-2</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2.7</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2.0250000000000004</v>
      </c>
      <c r="AU86" s="98">
        <v>2.16</v>
      </c>
      <c r="AV86" s="98">
        <v>2.2949999999999999</v>
      </c>
      <c r="AW86" s="98">
        <v>2.4300000000000002</v>
      </c>
      <c r="AX86" s="98">
        <v>2.5650000000000004</v>
      </c>
      <c r="AY86" s="99">
        <v>2.7</v>
      </c>
      <c r="AZ86" s="98">
        <v>2.835</v>
      </c>
      <c r="BA86" s="98">
        <v>2.97</v>
      </c>
      <c r="BB86" s="98">
        <v>3.1050000000000004</v>
      </c>
      <c r="BC86" s="98">
        <v>3.24</v>
      </c>
      <c r="BD86" s="98">
        <v>3.375</v>
      </c>
    </row>
    <row r="87" spans="2:56" x14ac:dyDescent="0.3">
      <c r="B87" s="10"/>
      <c r="C87" s="10"/>
      <c r="D87" s="10"/>
      <c r="E87" s="10"/>
      <c r="F87" s="10"/>
      <c r="G87" s="10"/>
      <c r="H87" s="10"/>
      <c r="I87" s="10"/>
      <c r="J87" s="10"/>
      <c r="K87" s="10"/>
      <c r="AR87" s="12">
        <v>-0.2</v>
      </c>
      <c r="AS87" s="98">
        <v>2325.6</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2907</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3420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3800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4000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4200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4620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5313</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6375.6</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2025-02-14T01:59:46Z</dcterms:modified>
</cp:coreProperties>
</file>