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14F0775C-93E0-4502-A580-A3CAF40802EC}" xr6:coauthVersionLast="47" xr6:coauthVersionMax="47" xr10:uidLastSave="{00000000-0000-0000-0000-000000000000}"/>
  <bookViews>
    <workbookView xWindow="1140" yWindow="114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<sst xmlns="http://schemas.openxmlformats.org/spreadsheetml/2006/main" count="275" uniqueCount="158">
  <si>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</si>
  <si>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</si>
  <si>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</si>
  <si>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</si>
  <si>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</si>
  <si>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</si>
  <si>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</si>
  <si>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</si>
  <si>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</si>
  <si>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</si>
  <si>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</si>
  <si>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</si>
  <si>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</si>
  <si>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</si>
  <si>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</si>
  <si>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</si>
  <si>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</si>
  <si>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</si>
  <si>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</si>
  <si>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</si>
  <si>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</si>
  <si>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</si>
  <si>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</si>
  <si>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</si>
  <si>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</si>
  <si>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</si>
  <si>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</si>
  <si>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</si>
  <si>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</si>
  <si>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</si>
  <si>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</si>
  <si>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</si>
  <si>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</si>
  <si>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</si>
  <si>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</si>
  <si>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</si>
  <si>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</si>
  <si>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</si>
  <si>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</si>
  <si>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</si>
  <si>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</si>
  <si>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</si>
  <si>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</si>
  <si>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</si>
  <si>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</si>
  <si>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</si>
  <si>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</si>
  <si>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</si>
  <si>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</si>
  <si>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</si>
  <si>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</si>
  <si>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</si>
  <si>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</si>
  <si>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</si>
  <si>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</si>
  <si>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</si>
  <si>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</si>
  <si>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</si>
  <si>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</si>
  <si>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</si>
  <si>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</si>
  <si>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</si>
  <si>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</si>
  <si>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</si>
  <si>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</si>
  <si>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</si>
  <si>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</si>
  <si>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</si>
  <si>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</si>
  <si>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</si>
  <si>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</si>
  <si>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</si>
  <si>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</si>
  <si>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</si>
  <si>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</si>
  <si>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</si>
  <si>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</si>
  <si>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</si>
  <si>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</si>
  <si>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</si>
  <si>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</si>
  <si>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</si>
  <si>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</si>
  <si>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</si>
  <si>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</si>
  <si>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</si>
  <si>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</si>
  <si>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</si>
  <si>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</si>
  <si>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</si>
  <si>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</si>
  <si>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</si>
  <si>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</si>
  <si>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</si>
  <si>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</si>
  <si>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</si>
  <si>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</si>
  <si>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</si>
  <si>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</si>
  <si>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</si>
  <si>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</si>
  <si>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</si>
  <si>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</si>
  <si>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</si>
  <si>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</si>
  <si>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</si>
  <si>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</si>
  <si>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</si>
  <si>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</si>
  <si>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</si>
  <si>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</si>
  <si>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</si>
  <si>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</si>
  <si>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</si>
  <si>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</si>
  <si>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</si>
  <si>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</si>
  <si>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</si>
  <si>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</si>
  <si>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</si>
  <si>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</si>
  <si>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</si>
  <si>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</si>
  <si>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</si>
  <si>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CRIOLLO SANTANDER SAN VICENTE DE CHUCURÍ</t>
  </si>
  <si>
    <t>Precio miles COP/kg. 1ra calidad (G)</t>
  </si>
  <si>
    <t>Precio miles COP/kg. 2da calidad (H)</t>
  </si>
  <si>
    <t>Precio miles COP/kg. 3ra calidad (I)</t>
  </si>
  <si>
    <t>Precio miles COP/kg. 4ta calidad (J)</t>
  </si>
  <si>
    <t>Santander</t>
  </si>
  <si>
    <t>Material de propagacion: Planta injerto // Distancia de siembra: 8 x 8 // Densidad de siembra - Plantas/Ha.: 156 // Duracion del ciclo: 15 años // Productividad/Ha/Ciclo: 96.300 kg // Inicio de Produccion desde la siembra: año 4  // Duracion de la etapa productiva: 12 años // Productividad promedio en etapa productiva  // Cultivo asociado: Asociado con cultivos de ciclo corto en los primeros años improductivos // Productividad promedio etapa productiva: 8.025 kg // % Rendimiento 1ra. Calidad: 80 // % Rendimiento 2da. Calidad: 20 // Precio de venta ponderado por calidad: $2.793 // Valor Jornal: $75.000 // Otros: NA</t>
  </si>
  <si>
    <t>2024 Q4</t>
  </si>
  <si>
    <t>2020 Q4</t>
  </si>
  <si>
    <t>El presente documento corresponde a una actualización del documento PDF de la AgroGuía correspondiente a Aguacate Criollo Santander San Vicente De Chucurí publicada en la página web, y consta de las siguientes partes:</t>
  </si>
  <si>
    <t>- Flujo anualizado de los ingresos (precio y rendimiento) y los costos de producción para una hectárea de
Aguacate Criollo Santander San Vicente De Chucurí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</si>
  <si>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Criollo Santander San Vicente De Chucurí.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</si>
  <si>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</si>
  <si>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</si>
  <si>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</si>
  <si>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</si>
  <si>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Criollo Santander San Vicente De Chucurí. La participación se encuentra actualizada al 2024 Q4.</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</si>
  <si>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</si>
  <si>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</si>
  <si>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Criollo Santander San Vicente De Chucurí, en lo que respecta a la mano de obra incluye actividades como la preparación del terreno, la siembra, el trazado y el ahoyado, entre otras, y ascienden a un total de $2,6 millones de pesos (equivalente a 34 jornales). En cuanto a los insumos, se incluyen los gastos relacionados con el material vegetal y las enmiendas, que en conjunto ascienden a  $2,0 millones.</t>
  </si>
  <si>
    <t>*** Los costos de sostenimiento del año 1 comprenden tanto los gastos relacionados con la mano de obra como aquellos asociados con los insumos necesarios desde el momento de la siembra de las plantas hasta finalizar el año 1. Para el caso de Aguacate Criollo Santander San Vicente De Chucurí, en lo que respecta a la mano de obra incluye actividades como la fertilización, riego, control de malezas, plagas y enfermedades, entre otras, y ascienden a un total de $2,5 millones de pesos (equivalente a 33 jornales). En cuanto a los insumos, se incluyen los fertilizantes, plaguicidas, transportes, entre otras, que en conjunto ascienden a  $1,6 millones.</t>
  </si>
  <si>
    <t>Nota 1: en caso de utilizar esta información para el desarrollo de otras publicaciones, por favor citar FINAGRO, "Agro Guía - Marcos de Referencia Agroeconómicos"</t>
  </si>
  <si>
    <t>Los costos totales del ciclo para esta actualización (2024 Q4) equivalen a $94,1 millones, en comparación con los costos del marco original que ascienden a $56,0 millones, (mes de publicación del marco: octubre - 2020).
La rentabilidad actualizada (2024 Q4) bajó frente a la rentabilidad de la primera AgroGuía, pasando del 68,4% al 65,0%. Mientras que el crecimiento de los costos fue del 168,1%, el crecimiento de los ingresos fue del 151,8%.</t>
  </si>
  <si>
    <t>En cuanto a los costos de mano de obra de la AgroGuía actualizada, se destaca la participación de control arvenses seguido de cosecha y beneficio, que representan el 31% y el 26% del costo total, respectivamente. En cuanto a los costos de insumos, se destaca la participación de fertilización seguido de control fitosanitario, que representan el 58% y el 17% del costo total, respectivamente.</t>
  </si>
  <si>
    <t>bajó</t>
  </si>
  <si>
    <t>De acuerdo con el comportamiento histórico del sistema productivo, se efectuó un análisis de sensibilidad del margen de utilidad (utilidad/ingreso) obtenido en la producción de AGUACATE CRIOLLO SANTANDER SAN VICENTE DE CHUCURÍ, frente a diferentes escenarios de variación de precios de venta en finca y rendimientos probables (kg/ha).</t>
  </si>
  <si>
    <t>Con un precio ponderado de COP $ 2.793/kg y con un rendimiento por hectárea de 96.300 kg por ciclo; el margen de utilidad obtenido en la producción de aguacate es del 65%.</t>
  </si>
  <si>
    <t>El precio mínimo ponderado para cubrir los costos de producción, con un rendimiento de 96.300 kg para todo el ciclo de producción, es COP $ 978/kg.</t>
  </si>
  <si>
    <t>El rendimiento mínimo por ha/ciclo para cubrir los costos de producción, con un precio ponderado de COP $ 2.793, es de 33.707 kg/ha para todo el ciclo.</t>
  </si>
  <si>
    <t>El siguiente cuadro presenta diferentes escenarios de rentabilidad para el sistema productivo de AGUACATE CRIOLLO SANTANDER SAN VICENTE DE CHUCURÍ, con respecto a diferentes niveles de productividad (kg./ha.) y precios ($/kg.).</t>
  </si>
  <si>
    <t>De acuerdo con el comportamiento histórico del sistema productivo, se efectuó un análisis de sensibilidad del margen de utilidad obtenido en la producción de AGUACATE CRIOLLO SANTANDER SAN VICENTE DE CHUCURÍ, frente a diferentes escenarios de variación de precios de venta en finca y rendimientos probables (t/ha)</t>
  </si>
  <si>
    <t>Con un precio ponderado de COP $$ 1.840/kg y con un rendimiento por hectárea de 96.300 kg por ciclo; el margen de utilidad obtenido en la producción de aguacate es del 68%.</t>
  </si>
  <si>
    <t>El precio mínimo ponderado para cubrir los costos de producción, con un rendimiento de 96.300 kg para todo el ciclo de producción, es COP $ 581/kg.</t>
  </si>
  <si>
    <t>El rendimiento mínimo por ha/ciclo para cubrir los costos de producción, con un precio ponderado de COP $ 1.840, es de 30.431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</si>
</sst>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2024 Q4</c:v>
                </c:pt>
              </c:strCache>
            </c:strRef>
          </c:cat>
          <c:val>
            <c:numRef>
              <c:f>'Análisis Comparativo y Part.'!$AQ$41:$AQ$42</c:f>
              <c:numCache>
                <c:formatCode>_(* #,##0_);_(* \(#,##0\);_(* "-"_);_(@_)</c:formatCode>
                <c:ptCount val="2"/>
                <c:pt idx="0">
                  <c:v>55993600</c:v>
                </c:pt>
                <c:pt idx="1">
                  <c:v>94143984.219610065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2024 Q4</c:v>
                </c:pt>
              </c:strCache>
            </c:strRef>
          </c:cat>
          <c:val>
            <c:numRef>
              <c:f>'Análisis Comparativo y Part.'!$AR$41:$AR$42</c:f>
              <c:numCache>
                <c:formatCode>_(* #,##0_);_(* \(#,##0\);_(* "-"_);_(@_)</c:formatCode>
                <c:ptCount val="2"/>
                <c:pt idx="0">
                  <c:v>36700000</c:v>
                </c:pt>
                <c:pt idx="1">
                  <c:v>61166602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2024 Q4</c:v>
                </c:pt>
              </c:strCache>
            </c:strRef>
          </c:cat>
          <c:val>
            <c:numRef>
              <c:f>'Análisis Comparativo y Part.'!$AS$41:$AS$42</c:f>
              <c:numCache>
                <c:formatCode>_(* #,##0_);_(* \(#,##0\);_(* "-"_);_(@_)</c:formatCode>
                <c:ptCount val="2"/>
                <c:pt idx="0">
                  <c:v>19293600</c:v>
                </c:pt>
                <c:pt idx="1">
                  <c:v>32977382.219610058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5711974</c:v>
                </c:pt>
                <c:pt idx="2">
                  <c:v>3965260.5898500797</c:v>
                </c:pt>
                <c:pt idx="3">
                  <c:v>19123968</c:v>
                </c:pt>
                <c:pt idx="4">
                  <c:v>1952179.6297599804</c:v>
                </c:pt>
                <c:pt idx="5">
                  <c:v>305340</c:v>
                </c:pt>
                <c:pt idx="6">
                  <c:v>0</c:v>
                </c:pt>
                <c:pt idx="7">
                  <c:v>0</c:v>
                </c:pt>
                <c:pt idx="8">
                  <c:v>1918660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18900000</c:v>
                </c:pt>
                <c:pt idx="1">
                  <c:v>1200000</c:v>
                </c:pt>
                <c:pt idx="2">
                  <c:v>16166602</c:v>
                </c:pt>
                <c:pt idx="3">
                  <c:v>4575000</c:v>
                </c:pt>
                <c:pt idx="4">
                  <c:v>6750000</c:v>
                </c:pt>
                <c:pt idx="5">
                  <c:v>0</c:v>
                </c:pt>
                <c:pt idx="6">
                  <c:v>13575000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2024 Q4</c:v>
                </c:pt>
              </c:strCache>
            </c:strRef>
          </c:cat>
          <c:val>
            <c:numRef>
              <c:f>'Análisis Comparativo y Part.'!$AW$41:$AW$42</c:f>
              <c:numCache>
                <c:formatCode>0%</c:formatCode>
                <c:ptCount val="2"/>
                <c:pt idx="0">
                  <c:v>0.65543204937707167</c:v>
                </c:pt>
                <c:pt idx="1">
                  <c:v>0.64971333545132748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2024 Q4</c:v>
                </c:pt>
              </c:strCache>
            </c:strRef>
          </c:cat>
          <c:val>
            <c:numRef>
              <c:f>'Análisis Comparativo y Part.'!$AX$41:$AX$42</c:f>
              <c:numCache>
                <c:formatCode>0%</c:formatCode>
                <c:ptCount val="2"/>
                <c:pt idx="0">
                  <c:v>0.34456795062292833</c:v>
                </c:pt>
                <c:pt idx="1">
                  <c:v>0.35028666454867241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7" width="10.81640625" style="10" customWidth="1"/>
    <col min="18"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2550</v>
      </c>
      <c r="C7" s="13">
        <v>2475</v>
      </c>
      <c r="D7" s="13">
        <v>2625</v>
      </c>
      <c r="E7" s="13">
        <v>3225</v>
      </c>
      <c r="F7" s="13">
        <v>3483.33</v>
      </c>
      <c r="G7" s="13">
        <v>4333.33</v>
      </c>
      <c r="H7" s="13">
        <v>4666.66</v>
      </c>
      <c r="I7" s="13">
        <v>4666.66</v>
      </c>
      <c r="J7" s="13">
        <v>4666.66</v>
      </c>
      <c r="K7" s="13">
        <v>4666.66</v>
      </c>
      <c r="L7" s="13">
        <v>4666.66</v>
      </c>
      <c r="M7" s="13">
        <v>4666.66</v>
      </c>
      <c r="N7" s="13">
        <v>4666.66</v>
      </c>
      <c r="O7" s="13">
        <v>3658.33</v>
      </c>
      <c r="P7" s="13">
        <v>3158.33</v>
      </c>
      <c r="Q7" s="13">
        <v>2991.66</v>
      </c>
      <c r="R7" s="13">
        <v>0</v>
      </c>
      <c r="S7" s="13">
        <v>0</v>
      </c>
      <c r="T7" s="13">
        <v>0</v>
      </c>
      <c r="U7" s="13">
        <v>0</v>
      </c>
      <c r="V7" s="13">
        <v>0</v>
      </c>
      <c r="W7" s="13">
        <v>0</v>
      </c>
      <c r="X7" s="13">
        <v>0</v>
      </c>
      <c r="Y7" s="13">
        <v>0</v>
      </c>
      <c r="Z7" s="13">
        <v>0</v>
      </c>
      <c r="AA7" s="13">
        <v>0</v>
      </c>
      <c r="AB7" s="13">
        <v>0</v>
      </c>
      <c r="AC7" s="13">
        <v>0</v>
      </c>
      <c r="AD7" s="13">
        <v>0</v>
      </c>
      <c r="AE7" s="13">
        <v>0</v>
      </c>
      <c r="AF7" s="13">
        <v>0</v>
      </c>
      <c r="AG7" s="13">
        <v>61166.6</v>
      </c>
      <c r="AH7" s="14">
        <v>0.64971333545132759</v>
      </c>
    </row>
    <row r="8" spans="1:34" x14ac:dyDescent="0.3">
      <c r="A8" s="3" t="s">
        <v>122</v>
      </c>
      <c r="B8" s="13">
        <v>1952.18</v>
      </c>
      <c r="C8" s="13">
        <v>1632.32</v>
      </c>
      <c r="D8" s="13">
        <v>1476.76</v>
      </c>
      <c r="E8" s="13">
        <v>2106.89</v>
      </c>
      <c r="F8" s="13">
        <v>1902.09</v>
      </c>
      <c r="G8" s="13">
        <v>2147.36</v>
      </c>
      <c r="H8" s="13">
        <v>2229.12</v>
      </c>
      <c r="I8" s="13">
        <v>2229.12</v>
      </c>
      <c r="J8" s="13">
        <v>2229.12</v>
      </c>
      <c r="K8" s="13">
        <v>2229.12</v>
      </c>
      <c r="L8" s="13">
        <v>2229.12</v>
      </c>
      <c r="M8" s="13">
        <v>2229.12</v>
      </c>
      <c r="N8" s="13">
        <v>2229.12</v>
      </c>
      <c r="O8" s="13">
        <v>2147.36</v>
      </c>
      <c r="P8" s="13">
        <v>2024.73</v>
      </c>
      <c r="Q8" s="13">
        <v>1983.85</v>
      </c>
      <c r="R8" s="13">
        <v>0</v>
      </c>
      <c r="S8" s="13">
        <v>0</v>
      </c>
      <c r="T8" s="13">
        <v>0</v>
      </c>
      <c r="U8" s="13">
        <v>0</v>
      </c>
      <c r="V8" s="13">
        <v>0</v>
      </c>
      <c r="W8" s="13">
        <v>0</v>
      </c>
      <c r="X8" s="13">
        <v>0</v>
      </c>
      <c r="Y8" s="13">
        <v>0</v>
      </c>
      <c r="Z8" s="13">
        <v>0</v>
      </c>
      <c r="AA8" s="13">
        <v>0</v>
      </c>
      <c r="AB8" s="13">
        <v>0</v>
      </c>
      <c r="AC8" s="13">
        <v>0</v>
      </c>
      <c r="AD8" s="13">
        <v>0</v>
      </c>
      <c r="AE8" s="13">
        <v>0</v>
      </c>
      <c r="AF8" s="13">
        <v>0</v>
      </c>
      <c r="AG8" s="13">
        <v>32977.379999999997</v>
      </c>
      <c r="AH8" s="14">
        <v>0.35028666454867236</v>
      </c>
    </row>
    <row r="9" spans="1:34" x14ac:dyDescent="0.3">
      <c r="A9" s="7" t="s">
        <v>121</v>
      </c>
      <c r="B9" s="13">
        <v>4502.18</v>
      </c>
      <c r="C9" s="13">
        <v>4107.32</v>
      </c>
      <c r="D9" s="13">
        <v>4101.76</v>
      </c>
      <c r="E9" s="13">
        <v>5331.89</v>
      </c>
      <c r="F9" s="13">
        <v>5385.42</v>
      </c>
      <c r="G9" s="13">
        <v>6480.69</v>
      </c>
      <c r="H9" s="13">
        <v>6895.78</v>
      </c>
      <c r="I9" s="13">
        <v>6895.78</v>
      </c>
      <c r="J9" s="13">
        <v>6895.78</v>
      </c>
      <c r="K9" s="13">
        <v>6895.78</v>
      </c>
      <c r="L9" s="13">
        <v>6895.78</v>
      </c>
      <c r="M9" s="13">
        <v>6895.78</v>
      </c>
      <c r="N9" s="13">
        <v>6895.78</v>
      </c>
      <c r="O9" s="13">
        <v>5805.69</v>
      </c>
      <c r="P9" s="13">
        <v>5183.0600000000004</v>
      </c>
      <c r="Q9" s="13">
        <v>4975.51</v>
      </c>
      <c r="R9" s="13">
        <v>0</v>
      </c>
      <c r="S9" s="13">
        <v>0</v>
      </c>
      <c r="T9" s="13">
        <v>0</v>
      </c>
      <c r="U9" s="13">
        <v>0</v>
      </c>
      <c r="V9" s="13">
        <v>0</v>
      </c>
      <c r="W9" s="13">
        <v>0</v>
      </c>
      <c r="X9" s="13">
        <v>0</v>
      </c>
      <c r="Y9" s="13">
        <v>0</v>
      </c>
      <c r="Z9" s="13">
        <v>0</v>
      </c>
      <c r="AA9" s="13">
        <v>0</v>
      </c>
      <c r="AB9" s="13">
        <v>0</v>
      </c>
      <c r="AC9" s="13">
        <v>0</v>
      </c>
      <c r="AD9" s="13">
        <v>0</v>
      </c>
      <c r="AE9" s="13">
        <v>0</v>
      </c>
      <c r="AF9" s="13">
        <v>0</v>
      </c>
      <c r="AG9" s="13">
        <v>94143.98</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0</v>
      </c>
      <c r="E11" s="15">
        <v>0</v>
      </c>
      <c r="F11" s="15">
        <v>1600</v>
      </c>
      <c r="G11" s="15">
        <v>6400</v>
      </c>
      <c r="H11" s="15">
        <v>8000</v>
      </c>
      <c r="I11" s="15">
        <v>8000</v>
      </c>
      <c r="J11" s="15">
        <v>8000</v>
      </c>
      <c r="K11" s="15">
        <v>8000</v>
      </c>
      <c r="L11" s="15">
        <v>8000</v>
      </c>
      <c r="M11" s="15">
        <v>8000</v>
      </c>
      <c r="N11" s="15">
        <v>8000</v>
      </c>
      <c r="O11" s="15">
        <v>5600</v>
      </c>
      <c r="P11" s="15">
        <v>4080</v>
      </c>
      <c r="Q11" s="15">
        <v>3360</v>
      </c>
      <c r="R11" s="15">
        <v>0</v>
      </c>
      <c r="S11" s="15">
        <v>0</v>
      </c>
      <c r="T11" s="15">
        <v>0</v>
      </c>
      <c r="U11" s="15">
        <v>0</v>
      </c>
      <c r="V11" s="15">
        <v>0</v>
      </c>
      <c r="W11" s="15">
        <v>0</v>
      </c>
      <c r="X11" s="15">
        <v>0</v>
      </c>
      <c r="Y11" s="15">
        <v>0</v>
      </c>
      <c r="Z11" s="15">
        <v>0</v>
      </c>
      <c r="AA11" s="15">
        <v>0</v>
      </c>
      <c r="AB11" s="15">
        <v>0</v>
      </c>
      <c r="AC11" s="15">
        <v>0</v>
      </c>
      <c r="AD11" s="15">
        <v>0</v>
      </c>
      <c r="AE11" s="15">
        <v>0</v>
      </c>
      <c r="AF11" s="15">
        <v>0</v>
      </c>
      <c r="AG11" s="15">
        <v>77040</v>
      </c>
      <c r="AH11" s="19"/>
    </row>
    <row r="12" spans="1:34" x14ac:dyDescent="0.3">
      <c r="A12" s="3" t="s">
        <v>20</v>
      </c>
      <c r="B12" s="15"/>
      <c r="C12" s="15">
        <v>0</v>
      </c>
      <c r="D12" s="15">
        <v>0</v>
      </c>
      <c r="E12" s="15">
        <v>0</v>
      </c>
      <c r="F12" s="15">
        <v>400</v>
      </c>
      <c r="G12" s="15">
        <v>1600</v>
      </c>
      <c r="H12" s="15">
        <v>2000</v>
      </c>
      <c r="I12" s="15">
        <v>2000</v>
      </c>
      <c r="J12" s="15">
        <v>2000</v>
      </c>
      <c r="K12" s="15">
        <v>2000</v>
      </c>
      <c r="L12" s="15">
        <v>2000</v>
      </c>
      <c r="M12" s="15">
        <v>2000</v>
      </c>
      <c r="N12" s="15">
        <v>2000</v>
      </c>
      <c r="O12" s="15">
        <v>1400</v>
      </c>
      <c r="P12" s="15">
        <v>1020</v>
      </c>
      <c r="Q12" s="15">
        <v>840</v>
      </c>
      <c r="R12" s="15">
        <v>0</v>
      </c>
      <c r="S12" s="15">
        <v>0</v>
      </c>
      <c r="T12" s="15">
        <v>0</v>
      </c>
      <c r="U12" s="15">
        <v>0</v>
      </c>
      <c r="V12" s="15">
        <v>0</v>
      </c>
      <c r="W12" s="15">
        <v>0</v>
      </c>
      <c r="X12" s="15">
        <v>0</v>
      </c>
      <c r="Y12" s="15">
        <v>0</v>
      </c>
      <c r="Z12" s="15">
        <v>0</v>
      </c>
      <c r="AA12" s="15">
        <v>0</v>
      </c>
      <c r="AB12" s="15">
        <v>0</v>
      </c>
      <c r="AC12" s="15">
        <v>0</v>
      </c>
      <c r="AD12" s="15">
        <v>0</v>
      </c>
      <c r="AE12" s="15">
        <v>0</v>
      </c>
      <c r="AF12" s="15">
        <v>0</v>
      </c>
      <c r="AG12" s="15">
        <v>19260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0</v>
      </c>
      <c r="E15" s="16">
        <v>0</v>
      </c>
      <c r="F15" s="16">
        <v>3.036</v>
      </c>
      <c r="G15" s="16">
        <v>3.036</v>
      </c>
      <c r="H15" s="16">
        <v>3.036</v>
      </c>
      <c r="I15" s="16">
        <v>3.036</v>
      </c>
      <c r="J15" s="16">
        <v>3.036</v>
      </c>
      <c r="K15" s="16">
        <v>3.036</v>
      </c>
      <c r="L15" s="16">
        <v>3.036</v>
      </c>
      <c r="M15" s="16">
        <v>3.036</v>
      </c>
      <c r="N15" s="16">
        <v>3.036</v>
      </c>
      <c r="O15" s="16">
        <v>3.036</v>
      </c>
      <c r="P15" s="16">
        <v>3.036</v>
      </c>
      <c r="Q15" s="16">
        <v>3.036</v>
      </c>
      <c r="R15" s="16">
        <v>0</v>
      </c>
      <c r="S15" s="16">
        <v>0</v>
      </c>
      <c r="T15" s="16">
        <v>0</v>
      </c>
      <c r="U15" s="16">
        <v>0</v>
      </c>
      <c r="V15" s="16">
        <v>0</v>
      </c>
      <c r="W15" s="16">
        <v>0</v>
      </c>
      <c r="X15" s="16">
        <v>0</v>
      </c>
      <c r="Y15" s="16">
        <v>0</v>
      </c>
      <c r="Z15" s="16">
        <v>0</v>
      </c>
      <c r="AA15" s="16">
        <v>0</v>
      </c>
      <c r="AB15" s="16">
        <v>0</v>
      </c>
      <c r="AC15" s="16">
        <v>0</v>
      </c>
      <c r="AD15" s="16">
        <v>0</v>
      </c>
      <c r="AE15" s="16">
        <v>0</v>
      </c>
      <c r="AF15" s="16">
        <v>0</v>
      </c>
      <c r="AG15" s="16">
        <v>3.036</v>
      </c>
      <c r="AH15" s="19"/>
    </row>
    <row r="16" spans="1:34" x14ac:dyDescent="0.3">
      <c r="A16" s="3" t="s">
        <v>126</v>
      </c>
      <c r="B16" s="16"/>
      <c r="C16" s="16">
        <v>0</v>
      </c>
      <c r="D16" s="16">
        <v>0</v>
      </c>
      <c r="E16" s="16">
        <v>0</v>
      </c>
      <c r="F16" s="16">
        <v>1.821</v>
      </c>
      <c r="G16" s="16">
        <v>1.821</v>
      </c>
      <c r="H16" s="16">
        <v>1.821</v>
      </c>
      <c r="I16" s="16">
        <v>1.821</v>
      </c>
      <c r="J16" s="16">
        <v>1.821</v>
      </c>
      <c r="K16" s="16">
        <v>1.821</v>
      </c>
      <c r="L16" s="16">
        <v>1.821</v>
      </c>
      <c r="M16" s="16">
        <v>1.821</v>
      </c>
      <c r="N16" s="16">
        <v>1.821</v>
      </c>
      <c r="O16" s="16">
        <v>1.821</v>
      </c>
      <c r="P16" s="16">
        <v>1.821</v>
      </c>
      <c r="Q16" s="16">
        <v>1.821</v>
      </c>
      <c r="R16" s="16">
        <v>0</v>
      </c>
      <c r="S16" s="16">
        <v>0</v>
      </c>
      <c r="T16" s="16">
        <v>0</v>
      </c>
      <c r="U16" s="16">
        <v>0</v>
      </c>
      <c r="V16" s="16">
        <v>0</v>
      </c>
      <c r="W16" s="16">
        <v>0</v>
      </c>
      <c r="X16" s="16">
        <v>0</v>
      </c>
      <c r="Y16" s="16">
        <v>0</v>
      </c>
      <c r="Z16" s="16">
        <v>0</v>
      </c>
      <c r="AA16" s="16">
        <v>0</v>
      </c>
      <c r="AB16" s="16">
        <v>0</v>
      </c>
      <c r="AC16" s="16">
        <v>0</v>
      </c>
      <c r="AD16" s="16">
        <v>0</v>
      </c>
      <c r="AE16" s="16">
        <v>0</v>
      </c>
      <c r="AF16" s="16">
        <v>0</v>
      </c>
      <c r="AG16" s="16">
        <v>1.821</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0</v>
      </c>
      <c r="E19" s="13">
        <v>0</v>
      </c>
      <c r="F19" s="13">
        <v>5586</v>
      </c>
      <c r="G19" s="13">
        <v>22344</v>
      </c>
      <c r="H19" s="13">
        <v>27930</v>
      </c>
      <c r="I19" s="13">
        <v>27930</v>
      </c>
      <c r="J19" s="13">
        <v>27930</v>
      </c>
      <c r="K19" s="13">
        <v>27930</v>
      </c>
      <c r="L19" s="13">
        <v>27930</v>
      </c>
      <c r="M19" s="13">
        <v>27930</v>
      </c>
      <c r="N19" s="13">
        <v>27930</v>
      </c>
      <c r="O19" s="13">
        <v>19551</v>
      </c>
      <c r="P19" s="13">
        <v>14244.3</v>
      </c>
      <c r="Q19" s="13">
        <v>11730.6</v>
      </c>
      <c r="R19" s="13">
        <v>0</v>
      </c>
      <c r="S19" s="13">
        <v>0</v>
      </c>
      <c r="T19" s="13">
        <v>0</v>
      </c>
      <c r="U19" s="13">
        <v>0</v>
      </c>
      <c r="V19" s="13">
        <v>0</v>
      </c>
      <c r="W19" s="13">
        <v>0</v>
      </c>
      <c r="X19" s="13">
        <v>0</v>
      </c>
      <c r="Y19" s="13">
        <v>0</v>
      </c>
      <c r="Z19" s="13">
        <v>0</v>
      </c>
      <c r="AA19" s="13">
        <v>0</v>
      </c>
      <c r="AB19" s="13">
        <v>0</v>
      </c>
      <c r="AC19" s="13">
        <v>0</v>
      </c>
      <c r="AD19" s="13">
        <v>0</v>
      </c>
      <c r="AE19" s="13">
        <v>0</v>
      </c>
      <c r="AF19" s="13">
        <v>0</v>
      </c>
      <c r="AG19" s="13">
        <v>268965.90000000002</v>
      </c>
      <c r="AH19" s="19"/>
    </row>
    <row r="20" spans="1:34" x14ac:dyDescent="0.3">
      <c r="A20" s="1" t="s">
        <v>12</v>
      </c>
      <c r="B20" s="17">
        <v>-4502.18</v>
      </c>
      <c r="C20" s="17">
        <v>-4107.32</v>
      </c>
      <c r="D20" s="17">
        <v>-4101.76</v>
      </c>
      <c r="E20" s="17">
        <v>-5331.89</v>
      </c>
      <c r="F20" s="17">
        <v>200.58</v>
      </c>
      <c r="G20" s="17">
        <v>15863.31</v>
      </c>
      <c r="H20" s="17">
        <v>21034.22</v>
      </c>
      <c r="I20" s="17">
        <v>21034.22</v>
      </c>
      <c r="J20" s="17">
        <v>21034.22</v>
      </c>
      <c r="K20" s="17">
        <v>21034.22</v>
      </c>
      <c r="L20" s="17">
        <v>21034.22</v>
      </c>
      <c r="M20" s="17">
        <v>21034.22</v>
      </c>
      <c r="N20" s="17">
        <v>21034.22</v>
      </c>
      <c r="O20" s="17">
        <v>13745.31</v>
      </c>
      <c r="P20" s="17">
        <v>9061.24</v>
      </c>
      <c r="Q20" s="17">
        <v>6755.09</v>
      </c>
      <c r="R20" s="17">
        <v>0</v>
      </c>
      <c r="S20" s="17">
        <v>0</v>
      </c>
      <c r="T20" s="17">
        <v>0</v>
      </c>
      <c r="U20" s="17">
        <v>0</v>
      </c>
      <c r="V20" s="17">
        <v>0</v>
      </c>
      <c r="W20" s="17">
        <v>0</v>
      </c>
      <c r="X20" s="17">
        <v>0</v>
      </c>
      <c r="Y20" s="17">
        <v>0</v>
      </c>
      <c r="Z20" s="17">
        <v>0</v>
      </c>
      <c r="AA20" s="17">
        <v>0</v>
      </c>
      <c r="AB20" s="17">
        <v>0</v>
      </c>
      <c r="AC20" s="17">
        <v>0</v>
      </c>
      <c r="AD20" s="17">
        <v>0</v>
      </c>
      <c r="AE20" s="17">
        <v>0</v>
      </c>
      <c r="AF20" s="17">
        <v>0</v>
      </c>
      <c r="AG20" s="17">
        <v>174821.92</v>
      </c>
      <c r="AH20" s="22"/>
    </row>
    <row r="21" spans="1:34" x14ac:dyDescent="0.3">
      <c r="J21" s="10"/>
      <c r="AG21" s="82">
        <v>0.64997799267635747</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3015</v>
      </c>
      <c r="D121" s="61">
        <v>1575</v>
      </c>
      <c r="E121" s="61">
        <v>1935</v>
      </c>
      <c r="F121" s="61">
        <v>2090</v>
      </c>
      <c r="G121" s="61">
        <v>2600</v>
      </c>
      <c r="H121" s="61">
        <v>2800</v>
      </c>
      <c r="I121" s="61">
        <v>2800</v>
      </c>
      <c r="J121" s="61">
        <v>2800</v>
      </c>
      <c r="K121" s="61">
        <v>2800</v>
      </c>
      <c r="L121" s="61">
        <v>2800</v>
      </c>
      <c r="M121" s="61">
        <v>2800</v>
      </c>
      <c r="N121" s="61">
        <v>2800</v>
      </c>
      <c r="O121" s="61">
        <v>2195</v>
      </c>
      <c r="P121" s="61">
        <v>1895</v>
      </c>
      <c r="Q121" s="61">
        <v>1795</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36700</v>
      </c>
      <c r="AH121" s="62">
        <v>0.65543204937707178</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1946</v>
      </c>
      <c r="D122" s="61">
        <v>910</v>
      </c>
      <c r="E122" s="61">
        <v>1310</v>
      </c>
      <c r="F122" s="61">
        <v>1141.4000000000001</v>
      </c>
      <c r="G122" s="61">
        <v>1259</v>
      </c>
      <c r="H122" s="61">
        <v>1298.2</v>
      </c>
      <c r="I122" s="61">
        <v>1298.2</v>
      </c>
      <c r="J122" s="61">
        <v>1298.2</v>
      </c>
      <c r="K122" s="61">
        <v>1298.2</v>
      </c>
      <c r="L122" s="61">
        <v>1298.2</v>
      </c>
      <c r="M122" s="61">
        <v>1298.2</v>
      </c>
      <c r="N122" s="61">
        <v>1298.2</v>
      </c>
      <c r="O122" s="61">
        <v>1259</v>
      </c>
      <c r="P122" s="61">
        <v>1200.2</v>
      </c>
      <c r="Q122" s="61">
        <v>1180.5999999999999</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19293.599999999999</v>
      </c>
      <c r="AH122" s="62">
        <v>0.34456795062292844</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4961</v>
      </c>
      <c r="D123" s="61">
        <v>2485</v>
      </c>
      <c r="E123" s="61">
        <v>3245</v>
      </c>
      <c r="F123" s="61">
        <v>3231.4</v>
      </c>
      <c r="G123" s="61">
        <v>3859</v>
      </c>
      <c r="H123" s="61">
        <v>4098.2</v>
      </c>
      <c r="I123" s="61">
        <v>4098.2</v>
      </c>
      <c r="J123" s="61">
        <v>4098.2</v>
      </c>
      <c r="K123" s="61">
        <v>4098.2</v>
      </c>
      <c r="L123" s="61">
        <v>4098.2</v>
      </c>
      <c r="M123" s="61">
        <v>4098.2</v>
      </c>
      <c r="N123" s="61">
        <v>4098.2</v>
      </c>
      <c r="O123" s="61">
        <v>3454</v>
      </c>
      <c r="P123" s="61">
        <v>3095.2</v>
      </c>
      <c r="Q123" s="61">
        <v>2975.6</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55993.599999999999</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0</v>
      </c>
      <c r="E125" s="64">
        <v>0</v>
      </c>
      <c r="F125" s="64">
        <v>1600</v>
      </c>
      <c r="G125" s="64">
        <v>6400</v>
      </c>
      <c r="H125" s="64">
        <v>8000</v>
      </c>
      <c r="I125" s="64">
        <v>8000</v>
      </c>
      <c r="J125" s="64">
        <v>8000</v>
      </c>
      <c r="K125" s="64">
        <v>8000</v>
      </c>
      <c r="L125" s="64">
        <v>8000</v>
      </c>
      <c r="M125" s="64">
        <v>8000</v>
      </c>
      <c r="N125" s="64">
        <v>8000</v>
      </c>
      <c r="O125" s="64">
        <v>5600</v>
      </c>
      <c r="P125" s="64">
        <v>4080</v>
      </c>
      <c r="Q125" s="64">
        <v>3360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77040</v>
      </c>
      <c r="AH125" s="54"/>
    </row>
    <row r="126" spans="1:62" s="12" customFormat="1" x14ac:dyDescent="0.3">
      <c r="A126" s="59" t="s">
        <v>20</v>
      </c>
      <c r="B126" s="64"/>
      <c r="C126" s="64">
        <v>0</v>
      </c>
      <c r="D126" s="64">
        <v>0</v>
      </c>
      <c r="E126" s="64">
        <v>0</v>
      </c>
      <c r="F126" s="64">
        <v>400</v>
      </c>
      <c r="G126" s="64">
        <v>1600</v>
      </c>
      <c r="H126" s="64">
        <v>2000</v>
      </c>
      <c r="I126" s="64">
        <v>2000</v>
      </c>
      <c r="J126" s="64">
        <v>2000</v>
      </c>
      <c r="K126" s="64">
        <v>2000</v>
      </c>
      <c r="L126" s="64">
        <v>2000</v>
      </c>
      <c r="M126" s="64">
        <v>2000</v>
      </c>
      <c r="N126" s="64">
        <v>2000</v>
      </c>
      <c r="O126" s="64">
        <v>1400</v>
      </c>
      <c r="P126" s="64">
        <v>1020</v>
      </c>
      <c r="Q126" s="64">
        <v>840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19260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2</v>
      </c>
      <c r="D129" s="65">
        <v>2</v>
      </c>
      <c r="E129" s="65">
        <v>2</v>
      </c>
      <c r="F129" s="65">
        <v>2</v>
      </c>
      <c r="G129" s="65">
        <v>2</v>
      </c>
      <c r="H129" s="65">
        <v>2</v>
      </c>
      <c r="I129" s="65">
        <v>2</v>
      </c>
      <c r="J129" s="65">
        <v>2</v>
      </c>
      <c r="K129" s="65">
        <v>2</v>
      </c>
      <c r="L129" s="65">
        <v>2</v>
      </c>
      <c r="M129" s="65">
        <v>2</v>
      </c>
      <c r="N129" s="65">
        <v>2</v>
      </c>
      <c r="O129" s="65">
        <v>2</v>
      </c>
      <c r="P129" s="65">
        <v>2</v>
      </c>
      <c r="Q129" s="65">
        <v>2</v>
      </c>
      <c r="R129" s="65">
        <v>2</v>
      </c>
      <c r="S129" s="65">
        <v>2</v>
      </c>
      <c r="T129" s="65">
        <v>2</v>
      </c>
      <c r="U129" s="65">
        <v>2</v>
      </c>
      <c r="V129" s="65">
        <v>2</v>
      </c>
      <c r="W129" s="65">
        <v>2</v>
      </c>
      <c r="X129" s="65">
        <v>2</v>
      </c>
      <c r="Y129" s="65">
        <v>2</v>
      </c>
      <c r="Z129" s="65">
        <v>2</v>
      </c>
      <c r="AA129" s="65">
        <v>2</v>
      </c>
      <c r="AB129" s="65">
        <v>2</v>
      </c>
      <c r="AC129" s="65">
        <v>2</v>
      </c>
      <c r="AD129" s="65">
        <v>2</v>
      </c>
      <c r="AE129" s="65">
        <v>2</v>
      </c>
      <c r="AF129" s="65">
        <v>2</v>
      </c>
      <c r="AG129" s="65">
        <v>2</v>
      </c>
      <c r="AH129" s="54"/>
    </row>
    <row r="130" spans="1:40" s="12" customFormat="1" x14ac:dyDescent="0.3">
      <c r="A130" s="59" t="s">
        <v>16</v>
      </c>
      <c r="B130" s="65"/>
      <c r="C130" s="65">
        <v>1.2</v>
      </c>
      <c r="D130" s="65">
        <v>1.2</v>
      </c>
      <c r="E130" s="65">
        <v>1.2</v>
      </c>
      <c r="F130" s="65">
        <v>1.2</v>
      </c>
      <c r="G130" s="65">
        <v>1.2</v>
      </c>
      <c r="H130" s="65">
        <v>1.2</v>
      </c>
      <c r="I130" s="65">
        <v>1.2</v>
      </c>
      <c r="J130" s="65">
        <v>1.2</v>
      </c>
      <c r="K130" s="65">
        <v>1.2</v>
      </c>
      <c r="L130" s="65">
        <v>1.2</v>
      </c>
      <c r="M130" s="65">
        <v>1.2</v>
      </c>
      <c r="N130" s="65">
        <v>1.2</v>
      </c>
      <c r="O130" s="65">
        <v>1.2</v>
      </c>
      <c r="P130" s="65">
        <v>1.2</v>
      </c>
      <c r="Q130" s="65">
        <v>1.2</v>
      </c>
      <c r="R130" s="65">
        <v>1.2</v>
      </c>
      <c r="S130" s="65">
        <v>1.2</v>
      </c>
      <c r="T130" s="65">
        <v>1.2</v>
      </c>
      <c r="U130" s="65">
        <v>1.2</v>
      </c>
      <c r="V130" s="65">
        <v>1.2</v>
      </c>
      <c r="W130" s="65">
        <v>1.2</v>
      </c>
      <c r="X130" s="65">
        <v>1.2</v>
      </c>
      <c r="Y130" s="65">
        <v>1.2</v>
      </c>
      <c r="Z130" s="65">
        <v>1.2</v>
      </c>
      <c r="AA130" s="65">
        <v>1.2</v>
      </c>
      <c r="AB130" s="65">
        <v>1.2</v>
      </c>
      <c r="AC130" s="65">
        <v>1.2</v>
      </c>
      <c r="AD130" s="65">
        <v>1.2</v>
      </c>
      <c r="AE130" s="65">
        <v>1.2</v>
      </c>
      <c r="AF130" s="65">
        <v>1.2</v>
      </c>
      <c r="AG130" s="65">
        <v>1.2</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0</v>
      </c>
      <c r="E133" s="61">
        <v>0</v>
      </c>
      <c r="F133" s="61">
        <v>3680</v>
      </c>
      <c r="G133" s="61">
        <v>14720</v>
      </c>
      <c r="H133" s="61">
        <v>18400</v>
      </c>
      <c r="I133" s="61">
        <v>18400</v>
      </c>
      <c r="J133" s="61">
        <v>18400</v>
      </c>
      <c r="K133" s="61">
        <v>18400</v>
      </c>
      <c r="L133" s="61">
        <v>18400</v>
      </c>
      <c r="M133" s="61">
        <v>18400</v>
      </c>
      <c r="N133" s="61">
        <v>18400</v>
      </c>
      <c r="O133" s="61">
        <v>12880</v>
      </c>
      <c r="P133" s="61">
        <v>9384</v>
      </c>
      <c r="Q133" s="61">
        <v>7728</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177192</v>
      </c>
      <c r="AH133" s="54"/>
    </row>
    <row r="134" spans="1:40" s="12" customFormat="1" x14ac:dyDescent="0.3">
      <c r="A134" s="57" t="s">
        <v>12</v>
      </c>
      <c r="B134" s="61"/>
      <c r="C134" s="61">
        <v>-4961</v>
      </c>
      <c r="D134" s="61">
        <v>-2485</v>
      </c>
      <c r="E134" s="61">
        <v>-3245</v>
      </c>
      <c r="F134" s="61">
        <v>448.6</v>
      </c>
      <c r="G134" s="61">
        <v>10861</v>
      </c>
      <c r="H134" s="61">
        <v>14301.8</v>
      </c>
      <c r="I134" s="61">
        <v>14301.8</v>
      </c>
      <c r="J134" s="61">
        <v>14301.8</v>
      </c>
      <c r="K134" s="61">
        <v>14301.8</v>
      </c>
      <c r="L134" s="61">
        <v>14301.8</v>
      </c>
      <c r="M134" s="61">
        <v>14301.8</v>
      </c>
      <c r="N134" s="61">
        <v>14301.8</v>
      </c>
      <c r="O134" s="61">
        <v>9426</v>
      </c>
      <c r="P134" s="61">
        <v>6288.8</v>
      </c>
      <c r="Q134" s="61">
        <v>4752.3999999999996</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121198.39999999999</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11340000</v>
      </c>
      <c r="AY8" s="12" t="s">
        <v>4</v>
      </c>
      <c r="AZ8" s="80">
        <v>0</v>
      </c>
    </row>
    <row r="9" spans="2:59" ht="14.5" customHeight="1" x14ac:dyDescent="0.3">
      <c r="B9" s="126"/>
      <c r="C9" s="126"/>
      <c r="D9" s="126"/>
      <c r="E9" s="126"/>
      <c r="F9" s="126"/>
      <c r="G9" s="126"/>
      <c r="H9" s="126"/>
      <c r="I9" s="126"/>
      <c r="J9" s="28"/>
      <c r="AP9" s="12" t="s">
        <v>8</v>
      </c>
      <c r="AQ9" s="80">
        <v>720000</v>
      </c>
      <c r="AY9" s="12" t="s">
        <v>8</v>
      </c>
      <c r="AZ9" s="80">
        <v>3830000</v>
      </c>
    </row>
    <row r="10" spans="2:59" ht="14.5" customHeight="1" x14ac:dyDescent="0.3">
      <c r="B10" s="126"/>
      <c r="C10" s="126"/>
      <c r="D10" s="126"/>
      <c r="E10" s="126"/>
      <c r="F10" s="126"/>
      <c r="G10" s="126"/>
      <c r="H10" s="126"/>
      <c r="I10" s="126"/>
      <c r="J10" s="28"/>
      <c r="AP10" s="12" t="s">
        <v>9</v>
      </c>
      <c r="AQ10" s="80">
        <v>9700000</v>
      </c>
      <c r="AY10" s="12" t="s">
        <v>9</v>
      </c>
      <c r="AZ10" s="80">
        <v>1901200</v>
      </c>
    </row>
    <row r="11" spans="2:59" ht="14.5" customHeight="1" x14ac:dyDescent="0.3">
      <c r="B11" s="67" t="s">
        <v>114</v>
      </c>
      <c r="C11" s="67"/>
      <c r="D11" s="67"/>
      <c r="E11" s="67"/>
      <c r="F11" s="67"/>
      <c r="G11" s="67"/>
      <c r="H11" s="67"/>
      <c r="I11" s="67"/>
      <c r="AP11" s="12" t="s">
        <v>7</v>
      </c>
      <c r="AQ11" s="80">
        <v>2745000</v>
      </c>
      <c r="AY11" s="12" t="s">
        <v>7</v>
      </c>
      <c r="AZ11" s="80">
        <v>11560000</v>
      </c>
    </row>
    <row r="12" spans="2:59" ht="14.5" customHeight="1" x14ac:dyDescent="0.3">
      <c r="B12" s="67"/>
      <c r="C12" s="67"/>
      <c r="D12" s="67"/>
      <c r="E12" s="67"/>
      <c r="F12" s="67"/>
      <c r="G12" s="67"/>
      <c r="H12" s="67"/>
      <c r="I12" s="67"/>
      <c r="AP12" s="12" t="s">
        <v>3</v>
      </c>
      <c r="AQ12" s="80">
        <v>4050000</v>
      </c>
      <c r="AY12" s="12" t="s">
        <v>3</v>
      </c>
      <c r="AZ12" s="80">
        <v>936000</v>
      </c>
    </row>
    <row r="13" spans="2:59" ht="14.5" customHeight="1" x14ac:dyDescent="0.3">
      <c r="B13" s="67"/>
      <c r="C13" s="67"/>
      <c r="D13" s="67"/>
      <c r="E13" s="67"/>
      <c r="F13" s="67"/>
      <c r="G13" s="67"/>
      <c r="H13" s="67"/>
      <c r="I13" s="67"/>
      <c r="AP13" s="12" t="s">
        <v>6</v>
      </c>
      <c r="AQ13" s="80">
        <v>0</v>
      </c>
      <c r="AY13" s="12" t="s">
        <v>6</v>
      </c>
      <c r="AZ13" s="80">
        <v>146400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8145000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920000</v>
      </c>
    </row>
    <row r="19" spans="42:59" x14ac:dyDescent="0.3">
      <c r="AP19" s="12" t="s">
        <v>76</v>
      </c>
      <c r="AQ19" s="80">
        <v>0</v>
      </c>
      <c r="AY19" s="12" t="s">
        <v>76</v>
      </c>
      <c r="AZ19" s="80">
        <v>0</v>
      </c>
    </row>
    <row r="20" spans="42:59" x14ac:dyDescent="0.3">
      <c r="AP20" s="68" t="s">
        <v>77</v>
      </c>
      <c r="AQ20" s="81">
        <v>36700000</v>
      </c>
      <c r="AY20" s="68" t="s">
        <v>77</v>
      </c>
      <c r="AZ20" s="81">
        <v>19293600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18900000</v>
      </c>
      <c r="AY27" s="12" t="s">
        <v>4</v>
      </c>
      <c r="AZ27" s="80"/>
    </row>
    <row r="28" spans="42:59" x14ac:dyDescent="0.3">
      <c r="AP28" s="12" t="s">
        <v>8</v>
      </c>
      <c r="AQ28" s="80">
        <v>1200000</v>
      </c>
      <c r="AY28" s="12" t="s">
        <v>8</v>
      </c>
      <c r="AZ28" s="80">
        <v>5711974</v>
      </c>
    </row>
    <row r="29" spans="42:59" ht="14.5" customHeight="1" x14ac:dyDescent="0.3">
      <c r="AP29" s="12" t="s">
        <v>9</v>
      </c>
      <c r="AQ29" s="80">
        <v>16166602</v>
      </c>
      <c r="AY29" s="12" t="s">
        <v>9</v>
      </c>
      <c r="AZ29" s="80">
        <v>3965260.5898500797</v>
      </c>
    </row>
    <row r="30" spans="42:59" x14ac:dyDescent="0.3">
      <c r="AP30" s="12" t="s">
        <v>7</v>
      </c>
      <c r="AQ30" s="80">
        <v>4575000</v>
      </c>
      <c r="AY30" s="12" t="s">
        <v>7</v>
      </c>
      <c r="AZ30" s="80">
        <v>19123968</v>
      </c>
    </row>
    <row r="31" spans="42:59" x14ac:dyDescent="0.3">
      <c r="AP31" s="12" t="s">
        <v>3</v>
      </c>
      <c r="AQ31" s="80">
        <v>6750000</v>
      </c>
      <c r="AY31" s="12" t="s">
        <v>3</v>
      </c>
      <c r="AZ31" s="80">
        <v>1952179.6297599804</v>
      </c>
    </row>
    <row r="32" spans="42:59" ht="14.5" customHeight="1" x14ac:dyDescent="0.3">
      <c r="AP32" s="12" t="s">
        <v>6</v>
      </c>
      <c r="AQ32" s="80">
        <v>0</v>
      </c>
      <c r="AY32" s="12" t="s">
        <v>6</v>
      </c>
      <c r="AZ32" s="80">
        <v>305340</v>
      </c>
    </row>
    <row r="33" spans="2:56" ht="14.5" customHeight="1" x14ac:dyDescent="0.3">
      <c r="AP33" s="12" t="s">
        <v>5</v>
      </c>
      <c r="AQ33" s="80">
        <v>13575000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1918660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61166602</v>
      </c>
      <c r="AY37" s="68" t="s">
        <v>77</v>
      </c>
      <c r="AZ37" s="81">
        <v>32977382.219610058</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55993600</v>
      </c>
      <c r="AR41" s="101">
        <v>36700000</v>
      </c>
      <c r="AS41" s="101">
        <v>19293600</v>
      </c>
      <c r="AV41" s="12" t="s">
        <v>132</v>
      </c>
      <c r="AW41" s="82">
        <v>0.65543204937707167</v>
      </c>
      <c r="AX41" s="82">
        <v>0.34456795062292833</v>
      </c>
    </row>
    <row r="42" spans="2:56" x14ac:dyDescent="0.3">
      <c r="B42" s="29"/>
      <c r="C42" s="29"/>
      <c r="D42" s="29"/>
      <c r="E42" s="29"/>
      <c r="F42" s="29"/>
      <c r="G42" s="29"/>
      <c r="H42" s="29"/>
      <c r="I42" s="29"/>
      <c r="AP42" s="12" t="s">
        <v>131</v>
      </c>
      <c r="AQ42" s="101">
        <v>94143984.219610065</v>
      </c>
      <c r="AR42" s="101">
        <v>61166602</v>
      </c>
      <c r="AS42" s="101">
        <v>32977382.219610058</v>
      </c>
      <c r="AV42" s="12" t="s">
        <v>131</v>
      </c>
      <c r="AW42" s="82">
        <v>0.64971333545132748</v>
      </c>
      <c r="AX42" s="82">
        <v>0.35028666454867241</v>
      </c>
    </row>
    <row r="43" spans="2:56" x14ac:dyDescent="0.3">
      <c r="BD43" s="83">
        <v>19786429331766.035</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0.64997800836462916</v>
      </c>
    </row>
    <row r="54" spans="2:55" x14ac:dyDescent="0.3">
      <c r="BA54" s="12" t="s">
        <v>88</v>
      </c>
      <c r="BC54" s="85">
        <v>0.68399476274323889</v>
      </c>
    </row>
    <row r="55" spans="2:55" ht="14.5" thickBot="1" x14ac:dyDescent="0.35">
      <c r="BA55" s="12" t="s">
        <v>89</v>
      </c>
      <c r="BC55" s="85" t="s">
        <v>131</v>
      </c>
    </row>
    <row r="56" spans="2:55" ht="15" thickTop="1" thickBot="1" x14ac:dyDescent="0.35">
      <c r="BA56" s="86" t="s">
        <v>82</v>
      </c>
      <c r="BB56" s="86"/>
      <c r="BC56" s="84">
        <v>55993600</v>
      </c>
    </row>
    <row r="57" spans="2:55" ht="15" thickTop="1" thickBot="1" x14ac:dyDescent="0.35">
      <c r="BA57" s="87" t="s">
        <v>83</v>
      </c>
      <c r="BB57" s="87"/>
      <c r="BC57" s="88">
        <v>44107</v>
      </c>
    </row>
    <row r="58" spans="2:55" ht="15" thickTop="1" thickBot="1" x14ac:dyDescent="0.35">
      <c r="BA58" s="87" t="s">
        <v>84</v>
      </c>
      <c r="BB58" s="87"/>
      <c r="BC58" s="89">
        <v>1.68133472789051</v>
      </c>
    </row>
    <row r="59" spans="2:55" ht="15" thickTop="1" thickBot="1" x14ac:dyDescent="0.35">
      <c r="BA59" s="86" t="s">
        <v>85</v>
      </c>
      <c r="BB59" s="86" t="s">
        <v>65</v>
      </c>
      <c r="BC59" s="84">
        <v>177192</v>
      </c>
    </row>
    <row r="60" spans="2:55" ht="15" thickTop="1" thickBot="1" x14ac:dyDescent="0.35">
      <c r="I60" s="53" t="s">
        <v>113</v>
      </c>
      <c r="BA60" s="87" t="s">
        <v>86</v>
      </c>
      <c r="BB60" s="87"/>
      <c r="BC60" s="89">
        <v>1.5179347826086957</v>
      </c>
    </row>
    <row r="61" spans="2:55" ht="15" thickTop="1" thickBot="1" x14ac:dyDescent="0.35">
      <c r="BA61" s="86" t="s">
        <v>85</v>
      </c>
      <c r="BB61" s="86" t="s">
        <v>65</v>
      </c>
      <c r="BC61" s="84">
        <v>268965.90000000002</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977.61</v>
      </c>
      <c r="J11" s="10"/>
      <c r="K11" s="10"/>
    </row>
    <row r="12" spans="1:17" ht="14.5" customHeight="1" thickBot="1" x14ac:dyDescent="0.35">
      <c r="B12" s="10"/>
      <c r="C12" s="10"/>
      <c r="D12" s="10"/>
      <c r="E12" s="10"/>
      <c r="F12" s="10"/>
      <c r="G12" s="35" t="s">
        <v>93</v>
      </c>
      <c r="H12" s="36" t="s">
        <v>94</v>
      </c>
      <c r="I12" s="37">
        <v>4502180</v>
      </c>
      <c r="J12" s="10"/>
      <c r="K12" s="10"/>
    </row>
    <row r="13" spans="1:17" ht="14.5" customHeight="1" thickBot="1" x14ac:dyDescent="0.35">
      <c r="B13" s="10"/>
      <c r="C13" s="10"/>
      <c r="D13" s="10"/>
      <c r="E13" s="10"/>
      <c r="F13" s="10"/>
      <c r="G13" s="35" t="s">
        <v>95</v>
      </c>
      <c r="H13" s="36" t="s">
        <v>94</v>
      </c>
      <c r="I13" s="37">
        <v>23698968</v>
      </c>
      <c r="J13" s="10"/>
      <c r="K13" s="10"/>
    </row>
    <row r="14" spans="1:17" ht="14.5" customHeight="1" thickBot="1" x14ac:dyDescent="0.35">
      <c r="B14" s="10"/>
      <c r="C14" s="10"/>
      <c r="D14" s="10"/>
      <c r="E14" s="10"/>
      <c r="F14" s="10"/>
      <c r="G14" s="35" t="s">
        <v>96</v>
      </c>
      <c r="H14" s="36" t="s">
        <v>97</v>
      </c>
      <c r="I14" s="38">
        <v>96.300000000000011</v>
      </c>
      <c r="J14" s="10"/>
      <c r="K14" s="10"/>
    </row>
    <row r="15" spans="1:17" ht="14.5" customHeight="1" thickBot="1" x14ac:dyDescent="0.35">
      <c r="B15" s="10"/>
      <c r="C15" s="10"/>
      <c r="D15" s="10"/>
      <c r="E15" s="10"/>
      <c r="F15" s="10"/>
      <c r="G15" s="35" t="s">
        <v>98</v>
      </c>
      <c r="H15" s="36" t="s">
        <v>67</v>
      </c>
      <c r="I15" s="39">
        <v>64.997799267635742</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977.61</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33707.117794486214</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2.7930000000000001</v>
      </c>
      <c r="AT30" s="92">
        <v>96300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268965.90000000002</v>
      </c>
      <c r="AV39" s="94">
        <v>2.79</v>
      </c>
      <c r="AW39" s="95">
        <v>1.5179347826086957</v>
      </c>
    </row>
    <row r="40" spans="2:49" ht="14.5" customHeight="1" x14ac:dyDescent="0.3">
      <c r="B40" s="10"/>
      <c r="C40" s="40"/>
      <c r="D40" s="44" t="s">
        <v>109</v>
      </c>
      <c r="E40" s="70">
        <v>2.0947500000000003</v>
      </c>
      <c r="F40" s="70">
        <v>2.2343999999999999</v>
      </c>
      <c r="G40" s="70">
        <v>2.37405</v>
      </c>
      <c r="H40" s="70">
        <v>2.5137</v>
      </c>
      <c r="I40" s="70">
        <v>2.6533500000000001</v>
      </c>
      <c r="J40" s="45">
        <v>2.7930000000000001</v>
      </c>
      <c r="K40" s="70">
        <v>2.9326500000000002</v>
      </c>
      <c r="L40" s="70">
        <v>3.0723000000000003</v>
      </c>
      <c r="M40" s="70">
        <v>3.2119500000000003</v>
      </c>
      <c r="N40" s="70">
        <v>3.3516000000000004</v>
      </c>
      <c r="O40" s="70">
        <v>3.49125</v>
      </c>
      <c r="AT40" s="12" t="s">
        <v>62</v>
      </c>
      <c r="AU40" s="93">
        <v>94143.98</v>
      </c>
      <c r="AV40" s="94">
        <v>0.98</v>
      </c>
      <c r="AW40" s="95">
        <v>1.6813346525317179</v>
      </c>
    </row>
    <row r="41" spans="2:49" x14ac:dyDescent="0.3">
      <c r="B41" s="10"/>
      <c r="C41" s="46">
        <v>-0.2</v>
      </c>
      <c r="D41" s="47">
        <v>55988.819999999992</v>
      </c>
      <c r="E41" s="102">
        <v>0.19728932086831585</v>
      </c>
      <c r="F41" s="102">
        <v>0.24745873831404605</v>
      </c>
      <c r="G41" s="102">
        <v>0.29172587135439632</v>
      </c>
      <c r="H41" s="102">
        <v>0.33107443405692988</v>
      </c>
      <c r="I41" s="102">
        <v>0.36628104279077556</v>
      </c>
      <c r="J41" s="102">
        <v>0.39796699065123681</v>
      </c>
      <c r="K41" s="102">
        <v>0.42663522919165414</v>
      </c>
      <c r="L41" s="102">
        <v>0.45269726422839712</v>
      </c>
      <c r="M41" s="102">
        <v>0.47649303534890164</v>
      </c>
      <c r="N41" s="102">
        <v>0.49830582554269742</v>
      </c>
      <c r="O41" s="102">
        <v>0.51837359252098947</v>
      </c>
      <c r="AT41" s="12" t="s">
        <v>61</v>
      </c>
      <c r="AU41" s="93">
        <v>174821.92</v>
      </c>
      <c r="AV41" s="94"/>
      <c r="AW41" s="95">
        <v>0.64997800836462916</v>
      </c>
    </row>
    <row r="42" spans="2:49" x14ac:dyDescent="0.3">
      <c r="B42" s="10"/>
      <c r="C42" s="46">
        <v>-0.15</v>
      </c>
      <c r="D42" s="47">
        <v>69986.024999999994</v>
      </c>
      <c r="E42" s="102">
        <v>0.35783145669465277</v>
      </c>
      <c r="F42" s="102">
        <v>0.39796699065123681</v>
      </c>
      <c r="G42" s="102">
        <v>0.43338069708351706</v>
      </c>
      <c r="H42" s="102">
        <v>0.4648595472455439</v>
      </c>
      <c r="I42" s="102">
        <v>0.4930248342326205</v>
      </c>
      <c r="J42" s="102">
        <v>0.51837359252098958</v>
      </c>
      <c r="K42" s="102">
        <v>0.54130818335332331</v>
      </c>
      <c r="L42" s="102">
        <v>0.56215781138271781</v>
      </c>
      <c r="M42" s="102">
        <v>0.58119442827912138</v>
      </c>
      <c r="N42" s="102">
        <v>0.59864466043415787</v>
      </c>
      <c r="O42" s="102">
        <v>0.61469887401679169</v>
      </c>
    </row>
    <row r="43" spans="2:49" x14ac:dyDescent="0.3">
      <c r="B43" s="10"/>
      <c r="C43" s="46">
        <v>-0.1</v>
      </c>
      <c r="D43" s="47">
        <v>82336.5</v>
      </c>
      <c r="E43" s="102">
        <v>0.45415673819045488</v>
      </c>
      <c r="F43" s="102">
        <v>0.48827194205355134</v>
      </c>
      <c r="G43" s="102">
        <v>0.51837359252098958</v>
      </c>
      <c r="H43" s="102">
        <v>0.54513061515871231</v>
      </c>
      <c r="I43" s="102">
        <v>0.56907110909772751</v>
      </c>
      <c r="J43" s="102">
        <v>0.59061755364284119</v>
      </c>
      <c r="K43" s="102">
        <v>0.61011195585032485</v>
      </c>
      <c r="L43" s="102">
        <v>0.62783413967531021</v>
      </c>
      <c r="M43" s="102">
        <v>0.64401526403725318</v>
      </c>
      <c r="N43" s="102">
        <v>0.65884796136903434</v>
      </c>
      <c r="O43" s="102">
        <v>0.67249404291427295</v>
      </c>
      <c r="AU43" s="12">
        <v>338436.72</v>
      </c>
    </row>
    <row r="44" spans="2:49" x14ac:dyDescent="0.3">
      <c r="B44" s="10"/>
      <c r="C44" s="46">
        <v>-0.05</v>
      </c>
      <c r="D44" s="47">
        <v>91485</v>
      </c>
      <c r="E44" s="102">
        <v>0.50874106437140942</v>
      </c>
      <c r="F44" s="102">
        <v>0.53944474784819629</v>
      </c>
      <c r="G44" s="102">
        <v>0.56653623326889058</v>
      </c>
      <c r="H44" s="102">
        <v>0.59061755364284119</v>
      </c>
      <c r="I44" s="102">
        <v>0.61216399818795475</v>
      </c>
      <c r="J44" s="102">
        <v>0.6315557982785569</v>
      </c>
      <c r="K44" s="102">
        <v>0.64910076026529251</v>
      </c>
      <c r="L44" s="102">
        <v>0.66505072570777912</v>
      </c>
      <c r="M44" s="102">
        <v>0.67961373763352784</v>
      </c>
      <c r="N44" s="102">
        <v>0.69296316523213086</v>
      </c>
      <c r="O44" s="102">
        <v>0.70524463862284559</v>
      </c>
      <c r="AU44" s="12">
        <v>159021.82399999999</v>
      </c>
    </row>
    <row r="45" spans="2:49" x14ac:dyDescent="0.3">
      <c r="B45" s="10"/>
      <c r="C45" s="42" t="s">
        <v>107</v>
      </c>
      <c r="D45" s="48">
        <v>96300</v>
      </c>
      <c r="E45" s="102">
        <v>0.53330401115283899</v>
      </c>
      <c r="F45" s="102">
        <v>0.56247251045578639</v>
      </c>
      <c r="G45" s="102">
        <v>0.58820942160544598</v>
      </c>
      <c r="H45" s="102">
        <v>0.6110866759606991</v>
      </c>
      <c r="I45" s="102">
        <v>0.6315557982785569</v>
      </c>
      <c r="J45" s="102">
        <v>0.64997800836462927</v>
      </c>
      <c r="K45" s="102">
        <v>0.66664572225202778</v>
      </c>
      <c r="L45" s="102">
        <v>0.68179818942239023</v>
      </c>
      <c r="M45" s="102">
        <v>0.69563305075185156</v>
      </c>
      <c r="N45" s="102">
        <v>0.7083150069705243</v>
      </c>
      <c r="O45" s="102">
        <v>0.71998240669170332</v>
      </c>
    </row>
    <row r="46" spans="2:49" ht="14.5" customHeight="1" x14ac:dyDescent="0.3">
      <c r="B46" s="10"/>
      <c r="C46" s="46">
        <v>0.05</v>
      </c>
      <c r="D46" s="47">
        <v>101115</v>
      </c>
      <c r="E46" s="102">
        <v>0.55552762966937042</v>
      </c>
      <c r="F46" s="102">
        <v>0.58330715281503465</v>
      </c>
      <c r="G46" s="102">
        <v>0.60781849676709154</v>
      </c>
      <c r="H46" s="102">
        <v>0.62960635805780862</v>
      </c>
      <c r="I46" s="102">
        <v>0.64910076026529251</v>
      </c>
      <c r="J46" s="102">
        <v>0.66664572225202778</v>
      </c>
      <c r="K46" s="102">
        <v>0.68251973547812173</v>
      </c>
      <c r="L46" s="102">
        <v>0.69695065659275257</v>
      </c>
      <c r="M46" s="102">
        <v>0.71012671500176328</v>
      </c>
      <c r="N46" s="102">
        <v>0.72220476854335658</v>
      </c>
      <c r="O46" s="102">
        <v>0.73331657780162229</v>
      </c>
    </row>
    <row r="47" spans="2:49" x14ac:dyDescent="0.3">
      <c r="B47" s="10"/>
      <c r="C47" s="46">
        <v>0.1</v>
      </c>
      <c r="D47" s="47">
        <v>111226.5</v>
      </c>
      <c r="E47" s="102">
        <v>0.59593420879033676</v>
      </c>
      <c r="F47" s="102">
        <v>0.62118832074094055</v>
      </c>
      <c r="G47" s="102">
        <v>0.643471360697356</v>
      </c>
      <c r="H47" s="102">
        <v>0.6632785073252806</v>
      </c>
      <c r="I47" s="102">
        <v>0.68100069115026585</v>
      </c>
      <c r="J47" s="102">
        <v>0.69695065659275257</v>
      </c>
      <c r="K47" s="102">
        <v>0.71138157770738342</v>
      </c>
      <c r="L47" s="102">
        <v>0.72450059690250235</v>
      </c>
      <c r="M47" s="102">
        <v>0.7364788318197848</v>
      </c>
      <c r="N47" s="102">
        <v>0.74745888049396048</v>
      </c>
      <c r="O47" s="102">
        <v>0.75756052527420203</v>
      </c>
    </row>
    <row r="48" spans="2:49" x14ac:dyDescent="0.3">
      <c r="B48" s="10"/>
      <c r="C48" s="46">
        <v>0.15</v>
      </c>
      <c r="D48" s="47">
        <v>127910.47500000001</v>
      </c>
      <c r="E48" s="102">
        <v>0.64863844242637991</v>
      </c>
      <c r="F48" s="102">
        <v>0.67059853977473105</v>
      </c>
      <c r="G48" s="102">
        <v>0.68997509625857034</v>
      </c>
      <c r="H48" s="102">
        <v>0.70719870202198321</v>
      </c>
      <c r="I48" s="102">
        <v>0.72260929665240514</v>
      </c>
      <c r="J48" s="102">
        <v>0.7364788318197848</v>
      </c>
      <c r="K48" s="102">
        <v>0.74902745887598554</v>
      </c>
      <c r="L48" s="102">
        <v>0.76043530165434992</v>
      </c>
      <c r="M48" s="102">
        <v>0.77085115810416072</v>
      </c>
      <c r="N48" s="102">
        <v>0.7803990265164874</v>
      </c>
      <c r="O48" s="102">
        <v>0.78918306545582784</v>
      </c>
    </row>
    <row r="49" spans="2:45" ht="14.5" thickBot="1" x14ac:dyDescent="0.35">
      <c r="B49" s="10"/>
      <c r="C49" s="46">
        <v>0.2</v>
      </c>
      <c r="D49" s="49">
        <v>153492.57</v>
      </c>
      <c r="E49" s="102">
        <v>0.70719870202198321</v>
      </c>
      <c r="F49" s="102">
        <v>0.72549878314560923</v>
      </c>
      <c r="G49" s="102">
        <v>0.74164591354880871</v>
      </c>
      <c r="H49" s="102">
        <v>0.75599891835165267</v>
      </c>
      <c r="I49" s="102">
        <v>0.76884108054367095</v>
      </c>
      <c r="J49" s="102">
        <v>0.7803990265164874</v>
      </c>
      <c r="K49" s="102">
        <v>0.79085621572998799</v>
      </c>
      <c r="L49" s="102">
        <v>0.80036275137862489</v>
      </c>
      <c r="M49" s="102">
        <v>0.80904263175346725</v>
      </c>
      <c r="N49" s="102">
        <v>0.81699918876373945</v>
      </c>
      <c r="O49" s="102">
        <v>0.8243192212131899</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96300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581.45000000000005</v>
      </c>
      <c r="BA66" s="12" t="s">
        <v>65</v>
      </c>
    </row>
    <row r="67" spans="2:55" x14ac:dyDescent="0.3">
      <c r="B67" s="10"/>
      <c r="C67" s="10"/>
      <c r="D67" s="10"/>
      <c r="E67" s="10"/>
      <c r="F67" s="10"/>
      <c r="G67" s="10"/>
      <c r="H67" s="10"/>
      <c r="I67" s="10"/>
      <c r="J67" s="10"/>
      <c r="K67" s="10"/>
      <c r="AS67" s="12" t="s">
        <v>11</v>
      </c>
      <c r="AT67" s="93">
        <v>177192</v>
      </c>
      <c r="AU67" s="94">
        <v>1.84</v>
      </c>
      <c r="AV67" s="95">
        <v>1</v>
      </c>
      <c r="AX67" s="12" t="s">
        <v>64</v>
      </c>
      <c r="AZ67" s="64">
        <v>30431.304347826084</v>
      </c>
      <c r="BA67" s="12" t="s">
        <v>63</v>
      </c>
    </row>
    <row r="68" spans="2:55" x14ac:dyDescent="0.3">
      <c r="B68" s="10"/>
      <c r="C68" s="10"/>
      <c r="D68" s="10"/>
      <c r="E68" s="10"/>
      <c r="F68" s="10"/>
      <c r="G68" s="10"/>
      <c r="H68" s="10"/>
      <c r="I68" s="10"/>
      <c r="J68" s="10"/>
      <c r="K68" s="10"/>
      <c r="AS68" s="12" t="s">
        <v>62</v>
      </c>
      <c r="AT68" s="93">
        <v>55993.599999999999</v>
      </c>
      <c r="AU68" s="94">
        <v>0.57999999999999996</v>
      </c>
      <c r="AV68" s="95">
        <v>0.316005237256761</v>
      </c>
    </row>
    <row r="69" spans="2:55" x14ac:dyDescent="0.3">
      <c r="B69" s="10"/>
      <c r="C69" s="10"/>
      <c r="D69" s="10"/>
      <c r="E69" s="10"/>
      <c r="F69" s="10"/>
      <c r="G69" s="10"/>
      <c r="H69" s="10"/>
      <c r="I69" s="10"/>
      <c r="J69" s="10"/>
      <c r="K69" s="10"/>
      <c r="AS69" s="12" t="s">
        <v>61</v>
      </c>
      <c r="AT69" s="93">
        <v>121198.39999999999</v>
      </c>
      <c r="AU69" s="94"/>
      <c r="AV69" s="95">
        <v>0.68399476274323889</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1.84</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1.3800000000000001</v>
      </c>
      <c r="AU86" s="98">
        <v>1.472</v>
      </c>
      <c r="AV86" s="98">
        <v>1.5640000000000001</v>
      </c>
      <c r="AW86" s="98">
        <v>1.6560000000000001</v>
      </c>
      <c r="AX86" s="98">
        <v>1.748</v>
      </c>
      <c r="AY86" s="99">
        <v>1.84</v>
      </c>
      <c r="AZ86" s="98">
        <v>1.9320000000000002</v>
      </c>
      <c r="BA86" s="98">
        <v>2.024</v>
      </c>
      <c r="BB86" s="98">
        <v>2.1160000000000001</v>
      </c>
      <c r="BC86" s="98">
        <v>2.2080000000000002</v>
      </c>
      <c r="BD86" s="98">
        <v>2.3000000000000003</v>
      </c>
    </row>
    <row r="87" spans="2:56" x14ac:dyDescent="0.3">
      <c r="B87" s="10"/>
      <c r="C87" s="10"/>
      <c r="D87" s="10"/>
      <c r="E87" s="10"/>
      <c r="F87" s="10"/>
      <c r="G87" s="10"/>
      <c r="H87" s="10"/>
      <c r="I87" s="10"/>
      <c r="J87" s="10"/>
      <c r="K87" s="10"/>
      <c r="AR87" s="12">
        <v>-0.2</v>
      </c>
      <c r="AS87" s="98">
        <v>55988.819999999992</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69986.024999999994</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82336.5</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91485</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96300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101115</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111226.5</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127910.47500000001</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153492.57</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2025-02-14T01:59:18Z</dcterms:modified>
</cp:coreProperties>
</file>