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4D3AF51-F27E-45A1-992A-9914B3AAC79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<sst xmlns="http://schemas.openxmlformats.org/spreadsheetml/2006/main" count="350" uniqueCount="161">
  <si>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</si>
  <si>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Tomate Chonto Santander Confines publicada en la página web, y consta de las siguientes partes:</t>
  </si>
  <si>
    <t>Flujo de Caja</t>
  </si>
  <si>
    <t>- Flujo anualizado de los ingresos (precio y rendimiento) y los costos de producción para una hectárea de
Tomate Chonto Santander Confines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</si>
  <si>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</si>
  <si>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Santander Confines.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</si>
  <si>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</si>
  <si>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</si>
  <si>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</si>
  <si>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</si>
  <si>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</si>
  <si>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</si>
  <si>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</si>
  <si>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</si>
  <si>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Santander Confines. La participación se encuentra actualizada al 2023 Q4.</t>
  </si>
  <si>
    <t>Flujo de Caja Anual</t>
  </si>
  <si>
    <t>TOMATE CHONTO SANTANDER CONFINES</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</si>
  <si>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</si>
  <si>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</si>
  <si>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</si>
  <si>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</si>
  <si>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</si>
  <si>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</si>
  <si>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</si>
  <si>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</si>
  <si>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</si>
  <si>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</si>
  <si>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</si>
  <si>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</si>
  <si>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</si>
  <si>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</si>
  <si>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</si>
  <si>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</si>
  <si>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</si>
  <si>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</si>
  <si>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</si>
  <si>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</si>
  <si>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</si>
  <si>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</si>
  <si>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</si>
  <si>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</si>
  <si>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</si>
  <si>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</si>
  <si>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</si>
  <si>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</si>
  <si>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</si>
  <si>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</si>
  <si>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</si>
  <si>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</si>
  <si>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</si>
  <si>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</si>
  <si>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</si>
  <si>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</si>
  <si>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</si>
  <si>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</si>
  <si>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</si>
  <si>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</si>
  <si>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</si>
  <si>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</si>
  <si>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</si>
  <si>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</si>
  <si>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</si>
  <si>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</si>
  <si>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</si>
  <si>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</si>
  <si>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</si>
  <si>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</si>
  <si>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Tomate Chonto Santander Confines, en lo que respecta a la mano de obra incluye actividades como la preparación del terreno, la siembra, el trazado y el ahoyado, entre otras, y ascienden a un total de $3,0 millones de pesos (equivalente a 53 jornales). En cuanto a los insumos, se incluyen los gastos relacionados con el material vegetal y las enmiendas, que en conjunto ascienden a  $16,7 millones.</t>
  </si>
  <si>
    <t>*** Los costos de sostenimiento del ciclo comprenden tanto los gastos relacionados con la mano de obra como aquellos asociados con los insumos necesarios desde el momento de la siembra de las plantas hasta finalizar el ciclo. Para el caso de Tomate Chonto Santander Confines, en lo que respecta a la mano de obra incluye actividades como la fertilización, riego, control de malezas, plagas y enfermedades, entre otras, y ascienden a un total de $12,3 millones de pesos (equivalente a 221 jornales). En cuanto a los insumos, se incluyen los fertilizantes, plaguicidas, transportes, entre otras, que en conjunto ascienden a  $40,4 millones.</t>
  </si>
  <si>
    <t>Otra información</t>
  </si>
  <si>
    <t>Material de propagacion: Colino/Plántula // Distancia de siembra: 0,5 x 1,3 // Densidad de siembra - Plantas/Ha.: 15.385 // Duracion del ciclo: 3 meses // Productividad/Ha/Ciclo: 65.000 kg // Inicio de Produccion desde la siembra: mes 3  // Duracion de la etapa productiva: 1 meses // Productividad promedio en etapa productiva  // Cultivo asociado: NA // Productividad promedio etapa productiva: 65.000 kg // % Rendimiento 1ra. Calidad: 80 // % Rendimiento 2da. Calidad: 20 // Precio de venta ponderado por calidad: $2.581 // Valor Jornal: $55.753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</si>
  <si>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</si>
  <si>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</si>
  <si>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</si>
  <si>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</si>
  <si>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</si>
  <si>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</si>
  <si>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</si>
  <si>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</si>
  <si>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</si>
  <si>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</si>
  <si>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</si>
  <si>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$72,4 millones, en comparación con los costos del marco original que ascienden a $37,1 millones, (mes de publicación del marco: enero - 2017).
La rentabilidad actualizada (2023 Q4) subió frente a la rentabilidad de la primera AgroGuía, pasando del 20,6% al 56,8%. Mientras que el crecimiento de los costos fue del 195,0%, el crecimiento de los ingresos fue del 358,5%.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</si>
  <si>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</si>
  <si>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</si>
  <si>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</si>
  <si>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</si>
  <si>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</si>
  <si>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</si>
  <si>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</si>
  <si>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</si>
  <si>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</si>
  <si>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</si>
  <si>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</si>
  <si>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</si>
  <si>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</si>
  <si>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</si>
  <si>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</si>
  <si>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44% y el 19% del costo total, respectivamente. En cuanto a los costos de insumos, se destaca la participación de transporte seguido de instalación, que representan el 32% y el 29% del costo total, respectivamente.</t>
  </si>
  <si>
    <t>Costo total</t>
  </si>
  <si>
    <t>Mano de obra</t>
  </si>
  <si>
    <t>2017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</si>
  <si>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</si>
  <si>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</si>
  <si>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</si>
  <si>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</si>
  <si>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</si>
  <si>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</si>
  <si>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</si>
  <si>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</si>
  <si>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</si>
  <si>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</si>
  <si>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</si>
  <si>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</si>
  <si>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TOMATE CHONTO SANTANDER CONFINES</t>
  </si>
  <si>
    <t>En cuanto a los costos de mano de obra, se destaca la participación de cosecha y beneficio segido por instalación que representan el 44% y el 19% del costo total, respectivamente. En cuanto a los costos de insumos, se destaca la participación de transporte segido por instalación que representan el 30% y el 29% del costo total, respectivamente.</t>
  </si>
  <si>
    <t>En cuanto a los costos de mano de obra, se destaca la participación de cosecha y beneficio segido por instalación que representan el 44% y el 19% del costo total, respectivamente. En cuanto a los costos de insumos, se destaca la participación de transporte segido por instalación que representan el 32% y el 29% del costo total, respectivamente.</t>
  </si>
  <si>
    <t>En cuanto a los costos de mano de obra, se destaca la participación de cosecha y beneficio segido por instalación que representan el 44% y el 19% del costo total, respectivamente.</t>
  </si>
  <si>
    <t>En cuanto a los costos de insumos, se destaca la participación de transporte segido por instalación que representan el 32% y el 29% del costo total, respectivamente.</t>
  </si>
  <si>
    <t>En cuanto a los costos de insumos, se destaca la participación de transporte segido por instalación que representan el 30% y el 29% del costo total, respectivamente.</t>
  </si>
  <si>
    <t>En cuanto a los costos de mano de obra, se destaca la participación de cosecha y beneficio segido por instalación que representan el 44% y el 19% del costo total, respectivamente.En cuanto a los costos de insumos, se destaca la participación de transporte segido por instalación que representan el 30% y el 29%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</si>
  <si>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</si>
  <si>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</si>
  <si>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</si>
  <si>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</si>
  <si>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</si>
  <si>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</si>
  <si>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</si>
  <si>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</si>
  <si>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</si>
  <si>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</si>
  <si>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</si>
  <si>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</si>
  <si>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</si>
  <si>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</si>
  <si>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TOMATE CHONTO SANTANDER CONFINES,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</si>
  <si>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</si>
  <si>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$ 2.581/kg y con un rendimiento por hectárea de 65.000 kg por ciclo; el margen de utilidad obtenido en la producción de tomate es del 57%.</t>
  </si>
  <si>
    <t>PRECIO MINIMO</t>
  </si>
  <si>
    <t>El precio mínimo ponderado para cubrir los costos de producción, con un rendimiento de 65.000 kg para todo el ciclo de producción, es COP $ 1.114/kg.</t>
  </si>
  <si>
    <t>RENDIMIENTO MINIMO</t>
  </si>
  <si>
    <t>KG</t>
  </si>
  <si>
    <t>El rendimiento mínimo por ha/ciclo para cubrir los costos de producción, con un precio ponderado de COP $ 2.581, es de 28.063 kg/ha para todo el ciclo.</t>
  </si>
  <si>
    <t>El siguiente cuadro presenta diferentes escenarios de rentabilidad para el sistema productivo de TOMATE CHONTO SANTANDER CONFINES,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</si>
  <si>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</si>
  <si>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</si>
  <si>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</si>
  <si>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</si>
  <si>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</si>
  <si>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</si>
  <si>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</si>
  <si>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</si>
  <si>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</si>
  <si>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</si>
  <si>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TOMATE CHONTO SANTANDER CONFINES, frente a diferentes escenarios de variación de precios de venta en finca y rendimientos probables (t/ha)</t>
  </si>
  <si>
    <t>Con un precio ponderado de COP $$ 720/kg y con un rendimiento por hectárea de 65.000 kg por ciclo; el margen de utilidad obtenido en la producción de tomate es del 21%.</t>
  </si>
  <si>
    <t>El precio mínimo ponderado para cubrir los costos de producción, con un rendimiento de 65.000 kg para todo el ciclo de producción, es COP $ 572/kg.</t>
  </si>
  <si>
    <t>El rendimiento mínimo por ha/ciclo para cubrir los costos de producción, con un precio ponderado de COP $ 720, es de 51.594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</si>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</sst>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Part.'!$AQ$41:$AQ$42</c:f>
              <c:numCache>
                <c:formatCode>_(* #,##0_);_(* \(#,##0\);_(* "-"_);_(@_)</c:formatCode>
                <c:ptCount val="2"/>
                <c:pt idx="0">
                  <c:v>37148000</c:v>
                </c:pt>
                <c:pt idx="1">
                  <c:v>72436896.69065237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Part.'!$AR$41:$AR$42</c:f>
              <c:numCache>
                <c:formatCode>_(* #,##0_);_(* \(#,##0\);_(* "-"_);_(@_)</c:formatCode>
                <c:ptCount val="2"/>
                <c:pt idx="0">
                  <c:v>9590000</c:v>
                </c:pt>
                <c:pt idx="1">
                  <c:v>15276322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Part.'!$AS$41:$AS$42</c:f>
              <c:numCache>
                <c:formatCode>_(* #,##0_);_(* \(#,##0\);_(* "-"_);_(@_)</c:formatCode>
                <c:ptCount val="2"/>
                <c:pt idx="0">
                  <c:v>27558000</c:v>
                </c:pt>
                <c:pt idx="1">
                  <c:v>57160574.69065237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2023 Q4</c:v>
                </c:pt>
              </c:strCache>
            </c:strRef>
          </c:cat>
          <c:val>
            <c:numRef>
              <c:f>Tortas!$H$36:$H$37</c:f>
              <c:numCache>
                <c:formatCode>0%</c:formatCode>
                <c:ptCount val="2"/>
                <c:pt idx="0">
                  <c:v>0.25815656293743944</c:v>
                </c:pt>
                <c:pt idx="1">
                  <c:v>0.21089144756212802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2023 Q4</c:v>
                </c:pt>
              </c:strCache>
            </c:strRef>
          </c:cat>
          <c:val>
            <c:numRef>
              <c:f>Tortas!$I$36:$I$37</c:f>
              <c:numCache>
                <c:formatCode>0%</c:formatCode>
                <c:ptCount val="2"/>
                <c:pt idx="0">
                  <c:v>0.74184343706256062</c:v>
                </c:pt>
                <c:pt idx="1">
                  <c:v>0.78910855243787192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630706</c:v>
                </c:pt>
                <c:pt idx="1">
                  <c:v>9922482</c:v>
                </c:pt>
                <c:pt idx="3">
                  <c:v>11083226</c:v>
                </c:pt>
                <c:pt idx="4">
                  <c:v>16741160.69065237</c:v>
                </c:pt>
                <c:pt idx="5">
                  <c:v>610140</c:v>
                </c:pt>
                <c:pt idx="6">
                  <c:v>0</c:v>
                </c:pt>
                <c:pt idx="7">
                  <c:v>0</c:v>
                </c:pt>
                <c:pt idx="8">
                  <c:v>18172860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1059307</c:v>
                </c:pt>
                <c:pt idx="1">
                  <c:v>557530</c:v>
                </c:pt>
                <c:pt idx="2">
                  <c:v>6690360</c:v>
                </c:pt>
                <c:pt idx="3">
                  <c:v>1226566</c:v>
                </c:pt>
                <c:pt idx="4">
                  <c:v>2954909</c:v>
                </c:pt>
                <c:pt idx="5">
                  <c:v>1393825</c:v>
                </c:pt>
                <c:pt idx="6">
                  <c:v>1393825</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2023 Q4</c:v>
                </c:pt>
              </c:strCache>
            </c:strRef>
          </c:cat>
          <c:val>
            <c:numRef>
              <c:f>'Análisis Comparativo y Part.'!$AW$41:$AW$42</c:f>
              <c:numCache>
                <c:formatCode>0%</c:formatCode>
                <c:ptCount val="2"/>
                <c:pt idx="0">
                  <c:v>0.25815656293743944</c:v>
                </c:pt>
                <c:pt idx="1">
                  <c:v>0.21089144756212802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2023 Q4</c:v>
                </c:pt>
              </c:strCache>
            </c:strRef>
          </c:cat>
          <c:val>
            <c:numRef>
              <c:f>'Análisis Comparativo y Part.'!$AX$41:$AX$42</c:f>
              <c:numCache>
                <c:formatCode>0%</c:formatCode>
                <c:ptCount val="2"/>
                <c:pt idx="0">
                  <c:v>0.74184343706256062</c:v>
                </c:pt>
                <c:pt idx="1">
                  <c:v>0.78910855243787192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665000</c:v>
                </c:pt>
                <c:pt idx="1">
                  <c:v>350000</c:v>
                </c:pt>
                <c:pt idx="2">
                  <c:v>4200000</c:v>
                </c:pt>
                <c:pt idx="3">
                  <c:v>770000</c:v>
                </c:pt>
                <c:pt idx="4">
                  <c:v>1855000</c:v>
                </c:pt>
                <c:pt idx="5">
                  <c:v>875000</c:v>
                </c:pt>
                <c:pt idx="6">
                  <c:v>875000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350000</c:v>
                </c:pt>
                <c:pt idx="1">
                  <c:v>5468000</c:v>
                </c:pt>
                <c:pt idx="2">
                  <c:v>0</c:v>
                </c:pt>
                <c:pt idx="3">
                  <c:v>5130000</c:v>
                </c:pt>
                <c:pt idx="4">
                  <c:v>7990000</c:v>
                </c:pt>
                <c:pt idx="5">
                  <c:v>280000</c:v>
                </c:pt>
                <c:pt idx="6">
                  <c:v>0</c:v>
                </c:pt>
                <c:pt idx="7">
                  <c:v>0</c:v>
                </c:pt>
                <c:pt idx="8">
                  <c:v>8340000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1059307</c:v>
                </c:pt>
                <c:pt idx="1">
                  <c:v>557530</c:v>
                </c:pt>
                <c:pt idx="2">
                  <c:v>6690360</c:v>
                </c:pt>
                <c:pt idx="3">
                  <c:v>1226566</c:v>
                </c:pt>
                <c:pt idx="4">
                  <c:v>2954909</c:v>
                </c:pt>
                <c:pt idx="5">
                  <c:v>1393825</c:v>
                </c:pt>
                <c:pt idx="6">
                  <c:v>1393825</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630706</c:v>
                </c:pt>
                <c:pt idx="1">
                  <c:v>9922482</c:v>
                </c:pt>
                <c:pt idx="2">
                  <c:v>0</c:v>
                </c:pt>
                <c:pt idx="3">
                  <c:v>11083226</c:v>
                </c:pt>
                <c:pt idx="4">
                  <c:v>16741160.69065237</c:v>
                </c:pt>
                <c:pt idx="5">
                  <c:v>610140</c:v>
                </c:pt>
                <c:pt idx="6">
                  <c:v>0</c:v>
                </c:pt>
                <c:pt idx="7">
                  <c:v>0</c:v>
                </c:pt>
                <c:pt idx="8">
                  <c:v>18172860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Tortas!$B$36:$B$37</c:f>
              <c:numCache>
                <c:formatCode>_(* #,##0_);_(* \(#,##0\);_(* "-"_);_(@_)</c:formatCode>
                <c:ptCount val="2"/>
                <c:pt idx="0">
                  <c:v>37148000</c:v>
                </c:pt>
                <c:pt idx="1">
                  <c:v>72436896.69065237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Tortas!$C$36:$C$37</c:f>
              <c:numCache>
                <c:formatCode>_(* #,##0_);_(* \(#,##0\);_(* "-"_);_(@_)</c:formatCode>
                <c:ptCount val="2"/>
                <c:pt idx="0">
                  <c:v>9590000</c:v>
                </c:pt>
                <c:pt idx="1">
                  <c:v>15276322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Tortas!$D$36:$D$37</c:f>
              <c:numCache>
                <c:formatCode>_(* #,##0_);_(* \(#,##0\);_(* "-"_);_(@_)</c:formatCode>
                <c:ptCount val="2"/>
                <c:pt idx="0">
                  <c:v>27558000</c:v>
                </c:pt>
                <c:pt idx="1">
                  <c:v>57160574.69065237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2954.91</v>
      </c>
      <c r="C7" s="22">
        <v>12321.41</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15276.32</v>
      </c>
      <c r="AH7" s="23">
        <v>0.21089144756212802</v>
      </c>
    </row>
    <row r="8" spans="1:34">
      <c r="A8" s="5" t="s">
        <v>52</v>
      </c>
      <c r="B8" s="22">
        <v>16741.16</v>
      </c>
      <c r="C8" s="22">
        <v>40419.410000000003</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57160.57</v>
      </c>
      <c r="AH8" s="23">
        <v>0.78910855243787192</v>
      </c>
    </row>
    <row r="9" spans="1:34">
      <c r="A9" s="9" t="s">
        <v>53</v>
      </c>
      <c r="B9" s="22">
        <v>19696.07</v>
      </c>
      <c r="C9" s="22">
        <v>52740.83</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72436.899999999994</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52000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52000</v>
      </c>
      <c r="AH11" s="27"/>
    </row>
    <row r="12" spans="1:34">
      <c r="A12" s="5" t="s">
        <v>56</v>
      </c>
      <c r="B12" s="24"/>
      <c r="C12" s="24">
        <v>13000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13000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2868</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2868</v>
      </c>
      <c r="AH15" s="27"/>
    </row>
    <row r="16" spans="1:34">
      <c r="A16" s="5" t="s">
        <v>60</v>
      </c>
      <c r="B16" s="113">
        <v>0</v>
      </c>
      <c r="C16" s="113">
        <v>1434</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1434</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167778</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167778</v>
      </c>
      <c r="AH19" s="27"/>
    </row>
    <row r="20" spans="1:34">
      <c r="A20" s="3" t="s">
        <v>64</v>
      </c>
      <c r="B20" s="25">
        <v>-19696.07</v>
      </c>
      <c r="C20" s="25">
        <v>115037.17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95341.1</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9590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9590</v>
      </c>
      <c r="AH121" s="71">
        <v>0.25815656293743944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27558</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27558</v>
      </c>
      <c r="AH122" s="71">
        <v>0.74184343706256062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37148</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37148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52000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52000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13000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13000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0.8</v>
      </c>
      <c r="D129" s="74">
        <v>0.8</v>
      </c>
      <c r="E129" s="74">
        <v>0.8</v>
      </c>
      <c r="F129" s="74">
        <v>0.8</v>
      </c>
      <c r="G129" s="74">
        <v>0.8</v>
      </c>
      <c r="H129" s="74">
        <v>0.8</v>
      </c>
      <c r="I129" s="74">
        <v>0.8</v>
      </c>
      <c r="J129" s="74">
        <v>0.8</v>
      </c>
      <c r="K129" s="74">
        <v>0.8</v>
      </c>
      <c r="L129" s="74">
        <v>0.8</v>
      </c>
      <c r="M129" s="74">
        <v>0.8</v>
      </c>
      <c r="N129" s="74">
        <v>0.8</v>
      </c>
      <c r="O129" s="74">
        <v>0.8</v>
      </c>
      <c r="P129" s="74">
        <v>0.8</v>
      </c>
      <c r="Q129" s="74">
        <v>0.8</v>
      </c>
      <c r="R129" s="74">
        <v>0.8</v>
      </c>
      <c r="S129" s="74">
        <v>0.8</v>
      </c>
      <c r="T129" s="74">
        <v>0.8</v>
      </c>
      <c r="U129" s="74">
        <v>0.8</v>
      </c>
      <c r="V129" s="74">
        <v>0.8</v>
      </c>
      <c r="W129" s="74">
        <v>0.8</v>
      </c>
      <c r="X129" s="74">
        <v>0.8</v>
      </c>
      <c r="Y129" s="74">
        <v>0.8</v>
      </c>
      <c r="Z129" s="74">
        <v>0.8</v>
      </c>
      <c r="AA129" s="74">
        <v>0.8</v>
      </c>
      <c r="AB129" s="74">
        <v>0.8</v>
      </c>
      <c r="AC129" s="74">
        <v>0.8</v>
      </c>
      <c r="AD129" s="74">
        <v>0.8</v>
      </c>
      <c r="AE129" s="74">
        <v>0.8</v>
      </c>
      <c r="AF129" s="74">
        <v>0.8</v>
      </c>
      <c r="AG129" s="74">
        <v>0.8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0.4</v>
      </c>
      <c r="D130" s="74">
        <v>0.4</v>
      </c>
      <c r="E130" s="74">
        <v>0.4</v>
      </c>
      <c r="F130" s="74">
        <v>0.4</v>
      </c>
      <c r="G130" s="74">
        <v>0.4</v>
      </c>
      <c r="H130" s="74">
        <v>0.4</v>
      </c>
      <c r="I130" s="74">
        <v>0.4</v>
      </c>
      <c r="J130" s="74">
        <v>0.4</v>
      </c>
      <c r="K130" s="74">
        <v>0.4</v>
      </c>
      <c r="L130" s="74">
        <v>0.4</v>
      </c>
      <c r="M130" s="74">
        <v>0.4</v>
      </c>
      <c r="N130" s="74">
        <v>0.4</v>
      </c>
      <c r="O130" s="74">
        <v>0.4</v>
      </c>
      <c r="P130" s="74">
        <v>0.4</v>
      </c>
      <c r="Q130" s="74">
        <v>0.4</v>
      </c>
      <c r="R130" s="74">
        <v>0.4</v>
      </c>
      <c r="S130" s="74">
        <v>0.4</v>
      </c>
      <c r="T130" s="74">
        <v>0.4</v>
      </c>
      <c r="U130" s="74">
        <v>0.4</v>
      </c>
      <c r="V130" s="74">
        <v>0.4</v>
      </c>
      <c r="W130" s="74">
        <v>0.4</v>
      </c>
      <c r="X130" s="74">
        <v>0.4</v>
      </c>
      <c r="Y130" s="74">
        <v>0.4</v>
      </c>
      <c r="Z130" s="74">
        <v>0.4</v>
      </c>
      <c r="AA130" s="74">
        <v>0.4</v>
      </c>
      <c r="AB130" s="74">
        <v>0.4</v>
      </c>
      <c r="AC130" s="74">
        <v>0.4</v>
      </c>
      <c r="AD130" s="74">
        <v>0.4</v>
      </c>
      <c r="AE130" s="74">
        <v>0.4</v>
      </c>
      <c r="AF130" s="74">
        <v>0.4</v>
      </c>
      <c r="AG130" s="74">
        <v>0.4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46800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46800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9652</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9652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665000</v>
      </c>
      <c r="AY8" s="21" t="s">
        <v>85</v>
      </c>
      <c r="AZ8" s="89">
        <v>350000</v>
      </c>
    </row>
    <row r="9" spans="2:59" ht="14.45" customHeight="1">
      <c r="B9" s="136"/>
      <c r="C9" s="136"/>
      <c r="D9" s="136"/>
      <c r="E9" s="136"/>
      <c r="F9" s="136"/>
      <c r="G9" s="136"/>
      <c r="H9" s="136"/>
      <c r="I9" s="136"/>
      <c r="J9" s="37"/>
      <c r="AP9" s="21" t="s">
        <v>86</v>
      </c>
      <c r="AQ9" s="89">
        <v>350000</v>
      </c>
      <c r="AY9" s="21" t="s">
        <v>86</v>
      </c>
      <c r="AZ9" s="89">
        <v>5468000</v>
      </c>
    </row>
    <row r="10" spans="2:59" ht="14.45" customHeight="1">
      <c r="B10" s="136"/>
      <c r="C10" s="136"/>
      <c r="D10" s="136"/>
      <c r="E10" s="136"/>
      <c r="F10" s="136"/>
      <c r="G10" s="136"/>
      <c r="H10" s="136"/>
      <c r="I10" s="136"/>
      <c r="J10" s="37"/>
      <c r="AP10" s="21" t="s">
        <v>87</v>
      </c>
      <c r="AQ10" s="89">
        <v>4200000</v>
      </c>
      <c r="AY10" s="21" t="s">
        <v>87</v>
      </c>
      <c r="AZ10" s="89">
        <v>0</v>
      </c>
    </row>
    <row r="11" spans="2:59" ht="14.45" customHeight="1">
      <c r="B11" s="76" t="s">
        <v>88</v>
      </c>
      <c r="C11" s="76"/>
      <c r="D11" s="76"/>
      <c r="E11" s="76"/>
      <c r="F11" s="76"/>
      <c r="G11" s="76"/>
      <c r="H11" s="76"/>
      <c r="I11" s="76"/>
      <c r="AP11" s="21" t="s">
        <v>89</v>
      </c>
      <c r="AQ11" s="89">
        <v>770000</v>
      </c>
      <c r="AY11" s="21" t="s">
        <v>89</v>
      </c>
      <c r="AZ11" s="89">
        <v>5130000</v>
      </c>
    </row>
    <row r="12" spans="2:59" ht="14.45" customHeight="1">
      <c r="B12" s="76"/>
      <c r="C12" s="76"/>
      <c r="D12" s="76"/>
      <c r="E12" s="76"/>
      <c r="F12" s="76"/>
      <c r="G12" s="76"/>
      <c r="H12" s="76"/>
      <c r="I12" s="76"/>
      <c r="AP12" s="21" t="s">
        <v>90</v>
      </c>
      <c r="AQ12" s="89">
        <v>1855000</v>
      </c>
      <c r="AY12" s="21" t="s">
        <v>90</v>
      </c>
      <c r="AZ12" s="89">
        <v>7990000</v>
      </c>
    </row>
    <row r="13" spans="2:59" ht="14.45" customHeight="1">
      <c r="B13" s="76"/>
      <c r="C13" s="76"/>
      <c r="D13" s="76"/>
      <c r="E13" s="76"/>
      <c r="F13" s="76"/>
      <c r="G13" s="76"/>
      <c r="H13" s="76"/>
      <c r="I13" s="76"/>
      <c r="AP13" s="21" t="s">
        <v>91</v>
      </c>
      <c r="AQ13" s="89">
        <v>875000</v>
      </c>
      <c r="AY13" s="21" t="s">
        <v>91</v>
      </c>
      <c r="AZ13" s="89">
        <v>280000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875000</v>
      </c>
      <c r="AY16" s="21" t="s">
        <v>92</v>
      </c>
      <c r="AZ16" s="89">
        <v>0</v>
      </c>
    </row>
    <row r="17" spans="42:59" ht="14.45" customHeight="1">
      <c r="AP17" s="21" t="s">
        <v>93</v>
      </c>
      <c r="AQ17" s="89">
        <v>0</v>
      </c>
      <c r="AY17" s="21" t="s">
        <v>93</v>
      </c>
      <c r="AZ17" s="89">
        <v>0</v>
      </c>
    </row>
    <row r="18" spans="42:59">
      <c r="AP18" s="21" t="s">
        <v>94</v>
      </c>
      <c r="AQ18" s="89">
        <v>0</v>
      </c>
      <c r="AY18" s="21" t="s">
        <v>94</v>
      </c>
      <c r="AZ18" s="89">
        <v>8340000</v>
      </c>
    </row>
    <row r="19" spans="42:59">
      <c r="AP19" s="21" t="s">
        <v>95</v>
      </c>
      <c r="AQ19" s="89">
        <v>0</v>
      </c>
      <c r="AY19" s="21" t="s">
        <v>95</v>
      </c>
      <c r="AZ19" s="89">
        <v>0</v>
      </c>
    </row>
    <row r="20" spans="42:59" ht="15">
      <c r="AP20" s="77" t="s">
        <v>96</v>
      </c>
      <c r="AQ20" s="90">
        <v>9590000</v>
      </c>
      <c r="AY20" s="77" t="s">
        <v>96</v>
      </c>
      <c r="AZ20" s="90">
        <v>27558000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1059307</v>
      </c>
      <c r="AY27" s="21" t="s">
        <v>85</v>
      </c>
      <c r="AZ27" s="89">
        <v>630706</v>
      </c>
    </row>
    <row r="28" spans="42:59">
      <c r="AP28" s="21" t="s">
        <v>86</v>
      </c>
      <c r="AQ28" s="89">
        <v>557530</v>
      </c>
      <c r="AY28" s="21" t="s">
        <v>86</v>
      </c>
      <c r="AZ28" s="89">
        <v>9922482</v>
      </c>
    </row>
    <row r="29" spans="42:59" ht="14.45" customHeight="1">
      <c r="AP29" s="21" t="s">
        <v>87</v>
      </c>
      <c r="AQ29" s="89">
        <v>6690360</v>
      </c>
      <c r="AY29" s="21" t="s">
        <v>87</v>
      </c>
      <c r="AZ29" s="89"/>
    </row>
    <row r="30" spans="42:59">
      <c r="AP30" s="21" t="s">
        <v>89</v>
      </c>
      <c r="AQ30" s="89">
        <v>1226566</v>
      </c>
      <c r="AY30" s="21" t="s">
        <v>89</v>
      </c>
      <c r="AZ30" s="89">
        <v>11083226</v>
      </c>
    </row>
    <row r="31" spans="42:59">
      <c r="AP31" s="21" t="s">
        <v>90</v>
      </c>
      <c r="AQ31" s="89">
        <v>2954909</v>
      </c>
      <c r="AY31" s="21" t="s">
        <v>90</v>
      </c>
      <c r="AZ31" s="89">
        <v>16741160.69065237</v>
      </c>
    </row>
    <row r="32" spans="42:59" ht="14.45" customHeight="1">
      <c r="AP32" s="21" t="s">
        <v>91</v>
      </c>
      <c r="AQ32" s="89">
        <v>1393825</v>
      </c>
      <c r="AY32" s="21" t="s">
        <v>91</v>
      </c>
      <c r="AZ32" s="89">
        <v>610140</v>
      </c>
    </row>
    <row r="33" spans="2:56" ht="14.45" customHeight="1">
      <c r="AP33" s="21" t="s">
        <v>92</v>
      </c>
      <c r="AQ33" s="89">
        <v>1393825</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18172860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15276322</v>
      </c>
      <c r="AY37" s="77" t="s">
        <v>96</v>
      </c>
      <c r="AZ37" s="90">
        <v>57160574.69065237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37148000</v>
      </c>
      <c r="AR41" s="110">
        <v>9590000</v>
      </c>
      <c r="AS41" s="110">
        <v>27558000</v>
      </c>
      <c r="AV41" s="21" t="s">
        <v>101</v>
      </c>
      <c r="AW41" s="91">
        <v>0.25815656293743944</v>
      </c>
      <c r="AX41" s="91">
        <v>0.74184343706256062</v>
      </c>
    </row>
    <row r="42" spans="2:56" ht="15">
      <c r="B42" s="38"/>
      <c r="C42" s="38"/>
      <c r="D42" s="38"/>
      <c r="E42" s="38"/>
      <c r="F42" s="38"/>
      <c r="G42" s="38"/>
      <c r="H42" s="38"/>
      <c r="I42" s="38"/>
      <c r="AP42" s="21" t="s">
        <v>102</v>
      </c>
      <c r="AQ42" s="110">
        <v>72436896.69065237</v>
      </c>
      <c r="AR42" s="110">
        <v>15276322</v>
      </c>
      <c r="AS42" s="110">
        <v>57160574.69065237</v>
      </c>
      <c r="AV42" s="21" t="s">
        <v>102</v>
      </c>
      <c r="AW42" s="91">
        <v>0.21089144756212802</v>
      </c>
      <c r="AX42" s="91">
        <v>0.78910855243787192</v>
      </c>
    </row>
    <row r="43" spans="2:56">
      <c r="BD43" s="92">
        <v>34296344814391.422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0.56825745926164339</v>
      </c>
    </row>
    <row r="54" spans="2:55">
      <c r="BA54" s="21" t="s">
        <v>105</v>
      </c>
      <c r="BC54" s="94">
        <v>0.20623931623931624</v>
      </c>
    </row>
    <row r="55" spans="2:55" ht="15" thickBot="1">
      <c r="BA55" s="21" t="s">
        <v>106</v>
      </c>
      <c r="BC55" s="94" t="s">
        <v>102</v>
      </c>
    </row>
    <row r="56" spans="2:55" ht="16.5" thickTop="1" thickBot="1">
      <c r="BA56" s="95" t="s">
        <v>107</v>
      </c>
      <c r="BB56" s="95"/>
      <c r="BC56" s="93">
        <v>37148000</v>
      </c>
    </row>
    <row r="57" spans="2:55" ht="16.5" thickTop="1" thickBot="1">
      <c r="BA57" s="96" t="s">
        <v>108</v>
      </c>
      <c r="BB57" s="96"/>
      <c r="BC57" s="97">
        <v>42738</v>
      </c>
    </row>
    <row r="58" spans="2:55" ht="16.5" thickTop="1" thickBot="1">
      <c r="BA58" s="96" t="s">
        <v>109</v>
      </c>
      <c r="BB58" s="96"/>
      <c r="BC58" s="98">
        <v>1.9499541480201457</v>
      </c>
    </row>
    <row r="59" spans="2:55" ht="16.5" thickTop="1" thickBot="1">
      <c r="BA59" s="95" t="s">
        <v>110</v>
      </c>
      <c r="BB59" s="95" t="s">
        <v>111</v>
      </c>
      <c r="BC59" s="93">
        <v>46800</v>
      </c>
    </row>
    <row r="60" spans="2:55" ht="16.5" thickTop="1" thickBot="1">
      <c r="I60" s="62" t="s">
        <v>66</v>
      </c>
      <c r="BA60" s="96" t="s">
        <v>112</v>
      </c>
      <c r="BB60" s="96"/>
      <c r="BC60" s="98">
        <v>3.585</v>
      </c>
    </row>
    <row r="61" spans="2:55" ht="16.5" thickTop="1" thickBot="1">
      <c r="BA61" s="95" t="s">
        <v>110</v>
      </c>
      <c r="BB61" s="95" t="s">
        <v>111</v>
      </c>
      <c r="BC61" s="93">
        <v>167778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665000</v>
      </c>
      <c r="J5" t="s">
        <v>85</v>
      </c>
      <c r="K5" s="1">
        <v>350000</v>
      </c>
      <c r="S5" s="139"/>
      <c r="T5" s="139"/>
      <c r="U5" s="139"/>
      <c r="V5" s="139"/>
      <c r="W5" s="139"/>
      <c r="X5" s="139"/>
      <c r="Y5" s="139"/>
      <c r="Z5" s="139"/>
    </row>
    <row r="6" spans="1:27">
      <c r="A6" t="s">
        <v>86</v>
      </c>
      <c r="B6" s="1">
        <v>350000</v>
      </c>
      <c r="J6" t="s">
        <v>86</v>
      </c>
      <c r="K6" s="1">
        <v>5468000</v>
      </c>
      <c r="S6" s="139"/>
      <c r="T6" s="139"/>
      <c r="U6" s="139"/>
      <c r="V6" s="139"/>
      <c r="W6" s="139"/>
      <c r="X6" s="139"/>
      <c r="Y6" s="139"/>
      <c r="Z6" s="139"/>
      <c r="AA6" s="18"/>
    </row>
    <row r="7" spans="1:27">
      <c r="A7" t="s">
        <v>87</v>
      </c>
      <c r="B7" s="1">
        <v>4200000</v>
      </c>
      <c r="J7" t="s">
        <v>87</v>
      </c>
      <c r="K7" s="1">
        <v>0</v>
      </c>
      <c r="S7" s="139"/>
      <c r="T7" s="139"/>
      <c r="U7" s="139"/>
      <c r="V7" s="139"/>
      <c r="W7" s="139"/>
      <c r="X7" s="139"/>
      <c r="Y7" s="139"/>
      <c r="Z7" s="139"/>
      <c r="AA7" s="18"/>
    </row>
    <row r="8" spans="1:27">
      <c r="A8" t="s">
        <v>89</v>
      </c>
      <c r="B8" s="1">
        <v>770000</v>
      </c>
      <c r="J8" t="s">
        <v>89</v>
      </c>
      <c r="K8" s="1">
        <v>5130000</v>
      </c>
      <c r="S8" s="139"/>
      <c r="T8" s="139"/>
      <c r="U8" s="139"/>
      <c r="V8" s="139"/>
      <c r="W8" s="139"/>
      <c r="X8" s="139"/>
      <c r="Y8" s="139"/>
      <c r="Z8" s="139"/>
    </row>
    <row r="9" spans="1:27">
      <c r="A9" t="s">
        <v>90</v>
      </c>
      <c r="B9" s="1">
        <v>1855000</v>
      </c>
      <c r="J9" t="s">
        <v>90</v>
      </c>
      <c r="K9" s="1">
        <v>7990000</v>
      </c>
      <c r="S9" s="139"/>
      <c r="T9" s="139"/>
      <c r="U9" s="139"/>
      <c r="V9" s="139"/>
      <c r="W9" s="139"/>
      <c r="X9" s="139"/>
      <c r="Y9" s="139"/>
      <c r="Z9" s="139"/>
    </row>
    <row r="10" spans="1:27">
      <c r="A10" t="s">
        <v>91</v>
      </c>
      <c r="B10" s="1">
        <v>875000</v>
      </c>
      <c r="J10" t="s">
        <v>91</v>
      </c>
      <c r="K10" s="1">
        <v>280000</v>
      </c>
      <c r="S10" s="139"/>
      <c r="T10" s="139"/>
      <c r="U10" s="139"/>
      <c r="V10" s="139"/>
      <c r="W10" s="139"/>
      <c r="X10" s="139"/>
      <c r="Y10" s="139"/>
      <c r="Z10" s="139"/>
    </row>
    <row r="11" spans="1:27">
      <c r="A11" t="s">
        <v>92</v>
      </c>
      <c r="B11" s="1">
        <v>875000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8340000</v>
      </c>
    </row>
    <row r="14" spans="1:27">
      <c r="A14" t="s">
        <v>95</v>
      </c>
      <c r="B14" s="1">
        <v>0</v>
      </c>
      <c r="J14" t="s">
        <v>95</v>
      </c>
      <c r="K14" s="1">
        <v>0</v>
      </c>
    </row>
    <row r="15" spans="1:27">
      <c r="A15" s="12" t="s">
        <v>96</v>
      </c>
      <c r="B15" s="13">
        <v>9590000</v>
      </c>
      <c r="J15" s="12" t="s">
        <v>96</v>
      </c>
      <c r="K15" s="13">
        <v>27558000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1059307</v>
      </c>
      <c r="J22" t="s">
        <v>85</v>
      </c>
      <c r="K22" s="1">
        <v>630706</v>
      </c>
      <c r="S22" s="139"/>
      <c r="T22" s="139"/>
      <c r="U22" s="139"/>
      <c r="V22" s="139"/>
      <c r="W22" s="139"/>
      <c r="X22" s="139"/>
      <c r="Y22" s="139"/>
      <c r="Z22" s="139"/>
    </row>
    <row r="23" spans="1:26">
      <c r="A23" t="s">
        <v>86</v>
      </c>
      <c r="B23" s="1">
        <v>557530</v>
      </c>
      <c r="J23" t="s">
        <v>86</v>
      </c>
      <c r="K23" s="1">
        <v>9922482</v>
      </c>
      <c r="S23" s="139"/>
      <c r="T23" s="139"/>
      <c r="U23" s="139"/>
      <c r="V23" s="139"/>
      <c r="W23" s="139"/>
      <c r="X23" s="139"/>
      <c r="Y23" s="139"/>
      <c r="Z23" s="139"/>
    </row>
    <row r="24" spans="1:26" ht="14.45" customHeight="1">
      <c r="A24" t="s">
        <v>87</v>
      </c>
      <c r="B24" s="1">
        <v>6690360</v>
      </c>
      <c r="J24" t="s">
        <v>87</v>
      </c>
      <c r="K24" s="1">
        <v>0</v>
      </c>
      <c r="S24" s="139"/>
      <c r="T24" s="139"/>
      <c r="U24" s="139"/>
      <c r="V24" s="139"/>
      <c r="W24" s="139"/>
      <c r="X24" s="139"/>
      <c r="Y24" s="139"/>
      <c r="Z24" s="139"/>
    </row>
    <row r="25" spans="1:26">
      <c r="A25" t="s">
        <v>89</v>
      </c>
      <c r="B25" s="1">
        <v>1226566</v>
      </c>
      <c r="J25" t="s">
        <v>89</v>
      </c>
      <c r="K25" s="1">
        <v>11083226</v>
      </c>
      <c r="S25" s="139"/>
      <c r="T25" s="139"/>
      <c r="U25" s="139"/>
      <c r="V25" s="139"/>
      <c r="W25" s="139"/>
      <c r="X25" s="139"/>
      <c r="Y25" s="139"/>
      <c r="Z25" s="139"/>
    </row>
    <row r="26" spans="1:26" ht="14.45" customHeight="1">
      <c r="A26" t="s">
        <v>90</v>
      </c>
      <c r="B26" s="1">
        <v>2954909</v>
      </c>
      <c r="J26" t="s">
        <v>90</v>
      </c>
      <c r="K26" s="1">
        <v>16741160.69065237</v>
      </c>
      <c r="S26" s="139"/>
      <c r="T26" s="139"/>
      <c r="U26" s="139"/>
      <c r="V26" s="139"/>
      <c r="W26" s="139"/>
      <c r="X26" s="139"/>
      <c r="Y26" s="139"/>
      <c r="Z26" s="139"/>
    </row>
    <row r="27" spans="1:26">
      <c r="A27" t="s">
        <v>91</v>
      </c>
      <c r="B27" s="1">
        <v>1393825</v>
      </c>
      <c r="J27" t="s">
        <v>91</v>
      </c>
      <c r="K27" s="1">
        <v>610140</v>
      </c>
      <c r="S27" s="139"/>
      <c r="T27" s="139"/>
      <c r="U27" s="139"/>
      <c r="V27" s="139"/>
      <c r="W27" s="139"/>
      <c r="X27" s="139"/>
      <c r="Y27" s="139"/>
      <c r="Z27" s="139"/>
    </row>
    <row r="28" spans="1:26">
      <c r="A28" t="s">
        <v>92</v>
      </c>
      <c r="B28" s="1">
        <v>1393825</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18172860</v>
      </c>
    </row>
    <row r="31" spans="1:26">
      <c r="A31" t="s">
        <v>95</v>
      </c>
      <c r="B31" s="1">
        <v>0</v>
      </c>
      <c r="J31" t="s">
        <v>95</v>
      </c>
      <c r="K31" s="1">
        <v>0</v>
      </c>
    </row>
    <row r="32" spans="1:26">
      <c r="A32" s="12" t="s">
        <v>96</v>
      </c>
      <c r="B32" s="13">
        <v>15276322</v>
      </c>
      <c r="J32" s="12" t="s">
        <v>96</v>
      </c>
      <c r="K32" s="13">
        <v>57160574.69065237</v>
      </c>
    </row>
    <row r="35" spans="1:15">
      <c r="B35" t="s">
        <v>99</v>
      </c>
      <c r="C35" t="s">
        <v>100</v>
      </c>
      <c r="D35" t="s">
        <v>76</v>
      </c>
      <c r="H35" t="s">
        <v>100</v>
      </c>
      <c r="I35" t="s">
        <v>76</v>
      </c>
    </row>
    <row r="36" spans="1:15">
      <c r="A36" t="s">
        <v>101</v>
      </c>
      <c r="B36" s="14">
        <v>37148000</v>
      </c>
      <c r="C36" s="14">
        <v>9590000</v>
      </c>
      <c r="D36" s="14">
        <v>27558000</v>
      </c>
      <c r="G36" t="s">
        <v>101</v>
      </c>
      <c r="H36" s="15">
        <v>0.25815656293743944</v>
      </c>
      <c r="I36" s="15">
        <v>0.74184343706256062</v>
      </c>
    </row>
    <row r="37" spans="1:15">
      <c r="A37" t="s">
        <v>102</v>
      </c>
      <c r="B37" s="14">
        <v>72436896.69065237</v>
      </c>
      <c r="C37" s="14">
        <v>15276322</v>
      </c>
      <c r="D37" s="14">
        <v>57160574.69065237</v>
      </c>
      <c r="G37" t="s">
        <v>102</v>
      </c>
      <c r="H37" s="15">
        <v>0.21089144756212802</v>
      </c>
      <c r="I37" s="15">
        <v>0.78910855243787192</v>
      </c>
    </row>
    <row r="38" spans="1:15">
      <c r="O38" s="17">
        <v>34296344814391.422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1114.4100000000001</v>
      </c>
      <c r="J11" s="19"/>
      <c r="K11" s="19"/>
    </row>
    <row r="12" spans="2:57" ht="14.45" customHeight="1" thickBot="1">
      <c r="B12" s="19"/>
      <c r="C12" s="19"/>
      <c r="D12" s="19"/>
      <c r="E12" s="19"/>
      <c r="F12" s="19"/>
      <c r="G12" s="44" t="s">
        <v>128</v>
      </c>
      <c r="H12" s="45" t="s">
        <v>129</v>
      </c>
      <c r="I12" s="46">
        <v>19696070</v>
      </c>
      <c r="J12" s="19"/>
      <c r="K12" s="19"/>
    </row>
    <row r="13" spans="2:57" ht="14.45" customHeight="1" thickBot="1">
      <c r="B13" s="19"/>
      <c r="C13" s="19"/>
      <c r="D13" s="19"/>
      <c r="E13" s="19"/>
      <c r="F13" s="19"/>
      <c r="G13" s="44" t="s">
        <v>130</v>
      </c>
      <c r="H13" s="45" t="s">
        <v>129</v>
      </c>
      <c r="I13" s="46">
        <v>12309792</v>
      </c>
      <c r="J13" s="19"/>
      <c r="K13" s="19"/>
    </row>
    <row r="14" spans="2:57" ht="14.45" customHeight="1" thickBot="1">
      <c r="B14" s="19"/>
      <c r="C14" s="19"/>
      <c r="D14" s="19"/>
      <c r="E14" s="19"/>
      <c r="F14" s="19"/>
      <c r="G14" s="44" t="s">
        <v>131</v>
      </c>
      <c r="H14" s="45" t="s">
        <v>132</v>
      </c>
      <c r="I14" s="47">
        <v>65</v>
      </c>
      <c r="J14" s="19"/>
      <c r="K14" s="19"/>
    </row>
    <row r="15" spans="2:57" ht="14.45" customHeight="1" thickBot="1">
      <c r="B15" s="19"/>
      <c r="C15" s="19"/>
      <c r="D15" s="19"/>
      <c r="E15" s="19"/>
      <c r="F15" s="19"/>
      <c r="G15" s="44" t="s">
        <v>133</v>
      </c>
      <c r="H15" s="45" t="s">
        <v>134</v>
      </c>
      <c r="I15" s="48">
        <v>56.825745926164338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1114.4100000000001</v>
      </c>
      <c r="AS25" s="21" t="s">
        <v>111</v>
      </c>
    </row>
    <row r="26" spans="2:46">
      <c r="B26" s="140" t="s">
        <v>8</v>
      </c>
      <c r="C26" s="149" t="s">
        <v>139</v>
      </c>
      <c r="D26" s="149"/>
      <c r="E26" s="149"/>
      <c r="F26" s="149"/>
      <c r="G26" s="149"/>
      <c r="H26" s="149"/>
      <c r="I26" s="149"/>
      <c r="J26" s="149"/>
      <c r="K26" s="149"/>
      <c r="L26" s="149"/>
      <c r="M26" s="149"/>
      <c r="N26" s="149"/>
      <c r="O26" s="150"/>
      <c r="AP26" s="21" t="s">
        <v>140</v>
      </c>
      <c r="AR26" s="73">
        <v>28063.265147993181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2.5811999999999999</v>
      </c>
      <c r="AT30" s="101">
        <v>65000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167778</v>
      </c>
      <c r="AV39" s="103">
        <v>2.58</v>
      </c>
      <c r="AW39" s="104">
        <v>3.585</v>
      </c>
    </row>
    <row r="40" spans="2:49" ht="14.45" customHeight="1">
      <c r="B40" s="19"/>
      <c r="C40" s="49"/>
      <c r="D40" s="53" t="s">
        <v>151</v>
      </c>
      <c r="E40" s="114">
        <v>1935.8999999999999</v>
      </c>
      <c r="F40" s="114">
        <v>2064.96</v>
      </c>
      <c r="G40" s="114">
        <v>2194.02</v>
      </c>
      <c r="H40" s="114">
        <v>2323.08</v>
      </c>
      <c r="I40" s="114">
        <v>2452.14</v>
      </c>
      <c r="J40" s="115">
        <v>2581.1999999999998</v>
      </c>
      <c r="K40" s="114">
        <v>2710.2599999999998</v>
      </c>
      <c r="L40" s="114">
        <v>2839.3199999999997</v>
      </c>
      <c r="M40" s="114">
        <v>2968.3799999999997</v>
      </c>
      <c r="N40" s="114">
        <v>3097.4399999999996</v>
      </c>
      <c r="O40" s="114">
        <v>3226.4999999999995</v>
      </c>
      <c r="AT40" s="21" t="s">
        <v>152</v>
      </c>
      <c r="AU40" s="102">
        <v>72436.899999999994</v>
      </c>
      <c r="AV40" s="103">
        <v>1.1100000000000001</v>
      </c>
      <c r="AW40" s="104">
        <v>1.9499542371056313</v>
      </c>
    </row>
    <row r="41" spans="2:49">
      <c r="B41" s="19"/>
      <c r="C41" s="54">
        <v>-0.2</v>
      </c>
      <c r="D41" s="55">
        <v>37791</v>
      </c>
      <c r="E41" s="56">
        <v>9.878360879815206E-3</v>
      </c>
      <c r="F41" s="56">
        <v>7.1760963324826843E-2</v>
      </c>
      <c r="G41" s="56">
        <v>0.12636325959983694</v>
      </c>
      <c r="H41" s="56">
        <v>0.1748986340665126</v>
      </c>
      <c r="I41" s="56">
        <v>0.21832502174722251</v>
      </c>
      <c r="J41" s="56">
        <v>0.25740877065986134</v>
      </c>
      <c r="K41" s="56">
        <v>0.29277025777129656</v>
      </c>
      <c r="L41" s="56">
        <v>0.32491706423623756</v>
      </c>
      <c r="M41" s="56">
        <v>0.35426849622596635</v>
      </c>
      <c r="N41" s="56">
        <v>0.38117397554988447</v>
      </c>
      <c r="O41" s="56">
        <v>0.40592701652788904</v>
      </c>
      <c r="AT41" s="21" t="s">
        <v>153</v>
      </c>
      <c r="AU41" s="102">
        <v>95341.1</v>
      </c>
      <c r="AV41" s="103"/>
      <c r="AW41" s="104">
        <v>0.56825745926164339</v>
      </c>
    </row>
    <row r="42" spans="2:49">
      <c r="B42" s="19"/>
      <c r="C42" s="54">
        <v>-0.15</v>
      </c>
      <c r="D42" s="55">
        <v>47238.75</v>
      </c>
      <c r="E42" s="56">
        <v>0.20790268870385203</v>
      </c>
      <c r="F42" s="56">
        <v>0.25740877065986145</v>
      </c>
      <c r="G42" s="56">
        <v>0.3010906076798695</v>
      </c>
      <c r="H42" s="56">
        <v>0.33991890725321011</v>
      </c>
      <c r="I42" s="56">
        <v>0.37466001739777799</v>
      </c>
      <c r="J42" s="56">
        <v>0.4059270165278891</v>
      </c>
      <c r="K42" s="56">
        <v>0.43421620621703721</v>
      </c>
      <c r="L42" s="56">
        <v>0.45993365138899006</v>
      </c>
      <c r="M42" s="56">
        <v>0.48341479698077305</v>
      </c>
      <c r="N42" s="56">
        <v>0.50493918043990749</v>
      </c>
      <c r="O42" s="56">
        <v>0.52474161322231128</v>
      </c>
    </row>
    <row r="43" spans="2:49">
      <c r="B43" s="19"/>
      <c r="C43" s="54">
        <v>-0.1</v>
      </c>
      <c r="D43" s="55">
        <v>55575</v>
      </c>
      <c r="E43" s="56">
        <v>0.32671728539827433</v>
      </c>
      <c r="F43" s="56">
        <v>0.36879745506088218</v>
      </c>
      <c r="G43" s="56">
        <v>0.4059270165278891</v>
      </c>
      <c r="H43" s="56">
        <v>0.43893107116522861</v>
      </c>
      <c r="I43" s="56">
        <v>0.46846101478811125</v>
      </c>
      <c r="J43" s="56">
        <v>0.49503796404870576</v>
      </c>
      <c r="K43" s="56">
        <v>0.51908377528448157</v>
      </c>
      <c r="L43" s="56">
        <v>0.54094360368064154</v>
      </c>
      <c r="M43" s="56">
        <v>0.56090257743365712</v>
      </c>
      <c r="N43" s="56">
        <v>0.57919830337392142</v>
      </c>
      <c r="O43" s="56">
        <v>0.59603037123896452</v>
      </c>
      <c r="AU43" s="21">
        <v>89388</v>
      </c>
    </row>
    <row r="44" spans="2:49">
      <c r="B44" s="19"/>
      <c r="C44" s="54">
        <v>-0.05</v>
      </c>
      <c r="D44" s="55">
        <v>61750</v>
      </c>
      <c r="E44" s="56">
        <v>0.39404555685844683</v>
      </c>
      <c r="F44" s="56">
        <v>0.43191770955479403</v>
      </c>
      <c r="G44" s="56">
        <v>0.46533431487510024</v>
      </c>
      <c r="H44" s="56">
        <v>0.49503796404870576</v>
      </c>
      <c r="I44" s="56">
        <v>0.5216149133093001</v>
      </c>
      <c r="J44" s="56">
        <v>0.54553416764383522</v>
      </c>
      <c r="K44" s="56">
        <v>0.56717539775603343</v>
      </c>
      <c r="L44" s="56">
        <v>0.58684924331257737</v>
      </c>
      <c r="M44" s="56">
        <v>0.60481231969029148</v>
      </c>
      <c r="N44" s="56">
        <v>0.62127847303652928</v>
      </c>
      <c r="O44" s="56">
        <v>0.63642733411506802</v>
      </c>
      <c r="AU44" s="21">
        <v>105500.31999999999</v>
      </c>
    </row>
    <row r="45" spans="2:49">
      <c r="B45" s="19"/>
      <c r="C45" s="51" t="s">
        <v>145</v>
      </c>
      <c r="D45" s="57">
        <v>65000</v>
      </c>
      <c r="E45" s="56">
        <v>0.42434327901552454</v>
      </c>
      <c r="F45" s="56">
        <v>0.46032182407705424</v>
      </c>
      <c r="G45" s="56">
        <v>0.49206759913134523</v>
      </c>
      <c r="H45" s="56">
        <v>0.52028606584627046</v>
      </c>
      <c r="I45" s="56">
        <v>0.54553416764383522</v>
      </c>
      <c r="J45" s="56">
        <v>0.56825745926164339</v>
      </c>
      <c r="K45" s="56">
        <v>0.58881662786823175</v>
      </c>
      <c r="L45" s="56">
        <v>0.60750678114694856</v>
      </c>
      <c r="M45" s="56">
        <v>0.62457170370577686</v>
      </c>
      <c r="N45" s="56">
        <v>0.64021454938470279</v>
      </c>
      <c r="O45" s="56">
        <v>0.65460596740931465</v>
      </c>
    </row>
    <row r="46" spans="2:49" ht="14.45" customHeight="1">
      <c r="B46" s="19"/>
      <c r="C46" s="54">
        <v>0.05</v>
      </c>
      <c r="D46" s="55">
        <v>68250</v>
      </c>
      <c r="E46" s="56">
        <v>0.45175550382430901</v>
      </c>
      <c r="F46" s="56">
        <v>0.48602078483528982</v>
      </c>
      <c r="G46" s="56">
        <v>0.51625485631556689</v>
      </c>
      <c r="H46" s="56">
        <v>0.54312958652025756</v>
      </c>
      <c r="I46" s="56">
        <v>0.56717539775603343</v>
      </c>
      <c r="J46" s="56">
        <v>0.58881662786823175</v>
      </c>
      <c r="K46" s="56">
        <v>0.60839678844593503</v>
      </c>
      <c r="L46" s="56">
        <v>0.62619693442566526</v>
      </c>
      <c r="M46" s="56">
        <v>0.64244924162454942</v>
      </c>
      <c r="N46" s="56">
        <v>0.65734718989019314</v>
      </c>
      <c r="O46" s="56">
        <v>0.67105330229458537</v>
      </c>
    </row>
    <row r="47" spans="2:49">
      <c r="B47" s="19"/>
      <c r="C47" s="54">
        <v>0.1</v>
      </c>
      <c r="D47" s="55">
        <v>75075</v>
      </c>
      <c r="E47" s="56">
        <v>0.50159591256755376</v>
      </c>
      <c r="F47" s="56">
        <v>0.53274616803208164</v>
      </c>
      <c r="G47" s="56">
        <v>0.56023168755960617</v>
      </c>
      <c r="H47" s="56">
        <v>0.58466326047296147</v>
      </c>
      <c r="I47" s="56">
        <v>0.60652308886912132</v>
      </c>
      <c r="J47" s="56">
        <v>0.62619693442566526</v>
      </c>
      <c r="K47" s="56">
        <v>0.64399708040539549</v>
      </c>
      <c r="L47" s="56">
        <v>0.66017903129605937</v>
      </c>
      <c r="M47" s="56">
        <v>0.67495385602231761</v>
      </c>
      <c r="N47" s="56">
        <v>0.68849744535472102</v>
      </c>
      <c r="O47" s="56">
        <v>0.70095754754053219</v>
      </c>
    </row>
    <row r="48" spans="2:49">
      <c r="B48" s="19"/>
      <c r="C48" s="54">
        <v>0.15</v>
      </c>
      <c r="D48" s="55">
        <v>86336.25</v>
      </c>
      <c r="E48" s="56">
        <v>0.56660514136309015</v>
      </c>
      <c r="F48" s="56">
        <v>0.59369232002789707</v>
      </c>
      <c r="G48" s="56">
        <v>0.61759277179096195</v>
      </c>
      <c r="H48" s="56">
        <v>0.6388376178025752</v>
      </c>
      <c r="I48" s="56">
        <v>0.65784616423401854</v>
      </c>
      <c r="J48" s="56">
        <v>0.67495385602231761</v>
      </c>
      <c r="K48" s="56">
        <v>0.69043224383077872</v>
      </c>
      <c r="L48" s="56">
        <v>0.7045035054748342</v>
      </c>
      <c r="M48" s="56">
        <v>0.71735117914984137</v>
      </c>
      <c r="N48" s="56">
        <v>0.72912821335193134</v>
      </c>
      <c r="O48" s="56">
        <v>0.73996308481785411</v>
      </c>
    </row>
    <row r="49" spans="2:45" ht="15" thickBot="1">
      <c r="B49" s="19"/>
      <c r="C49" s="54">
        <v>0.2</v>
      </c>
      <c r="D49" s="58">
        <v>103603.5</v>
      </c>
      <c r="E49" s="56">
        <v>0.63883761780257509</v>
      </c>
      <c r="F49" s="56">
        <v>0.66141026668991421</v>
      </c>
      <c r="G49" s="56">
        <v>0.68132730982580159</v>
      </c>
      <c r="H49" s="56">
        <v>0.69903134816881263</v>
      </c>
      <c r="I49" s="56">
        <v>0.71487180352834878</v>
      </c>
      <c r="J49" s="56">
        <v>0.72912821335193134</v>
      </c>
      <c r="K49" s="56">
        <v>0.74202686985898225</v>
      </c>
      <c r="L49" s="56">
        <v>0.75375292122902848</v>
      </c>
      <c r="M49" s="56">
        <v>0.76445931595820116</v>
      </c>
      <c r="N49" s="56">
        <v>0.77427351112660947</v>
      </c>
      <c r="O49" s="56">
        <v>0.78330257068154507</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65000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571.51</v>
      </c>
      <c r="BA66" s="21" t="s">
        <v>111</v>
      </c>
    </row>
    <row r="67" spans="2:55">
      <c r="B67" s="19"/>
      <c r="C67" s="19"/>
      <c r="D67" s="19"/>
      <c r="E67" s="19"/>
      <c r="F67" s="19"/>
      <c r="G67" s="19"/>
      <c r="H67" s="19"/>
      <c r="I67" s="19"/>
      <c r="J67" s="19"/>
      <c r="K67" s="19"/>
      <c r="AS67" s="21" t="s">
        <v>150</v>
      </c>
      <c r="AT67" s="102">
        <v>46800</v>
      </c>
      <c r="AU67" s="103">
        <v>0.72</v>
      </c>
      <c r="AV67" s="104">
        <v>1</v>
      </c>
      <c r="AX67" s="21" t="s">
        <v>140</v>
      </c>
      <c r="AZ67" s="73">
        <v>51594.444444444445</v>
      </c>
      <c r="BA67" s="21" t="s">
        <v>141</v>
      </c>
    </row>
    <row r="68" spans="2:55">
      <c r="B68" s="19"/>
      <c r="C68" s="19"/>
      <c r="D68" s="19"/>
      <c r="E68" s="19"/>
      <c r="F68" s="19"/>
      <c r="G68" s="19"/>
      <c r="H68" s="19"/>
      <c r="I68" s="19"/>
      <c r="J68" s="19"/>
      <c r="K68" s="19"/>
      <c r="AS68" s="21" t="s">
        <v>152</v>
      </c>
      <c r="AT68" s="102">
        <v>37148</v>
      </c>
      <c r="AU68" s="103">
        <v>0.56999999999999995</v>
      </c>
      <c r="AV68" s="104">
        <v>0.79376068376068376</v>
      </c>
    </row>
    <row r="69" spans="2:55">
      <c r="B69" s="19"/>
      <c r="C69" s="19"/>
      <c r="D69" s="19"/>
      <c r="E69" s="19"/>
      <c r="F69" s="19"/>
      <c r="G69" s="19"/>
      <c r="H69" s="19"/>
      <c r="I69" s="19"/>
      <c r="J69" s="19"/>
      <c r="K69" s="19"/>
      <c r="AS69" s="21" t="s">
        <v>153</v>
      </c>
      <c r="AT69" s="102">
        <v>9652</v>
      </c>
      <c r="AU69" s="103"/>
      <c r="AV69" s="104">
        <v>0.20623931623931624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0.72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0.54</v>
      </c>
      <c r="AU86" s="107">
        <v>0.57599999999999996</v>
      </c>
      <c r="AV86" s="107">
        <v>0.61199999999999999</v>
      </c>
      <c r="AW86" s="107">
        <v>0.64800000000000002</v>
      </c>
      <c r="AX86" s="107">
        <v>0.68399999999999994</v>
      </c>
      <c r="AY86" s="108">
        <v>0.72</v>
      </c>
      <c r="AZ86" s="107">
        <v>0.75600000000000001</v>
      </c>
      <c r="BA86" s="107">
        <v>0.79199999999999993</v>
      </c>
      <c r="BB86" s="107">
        <v>0.82799999999999996</v>
      </c>
      <c r="BC86" s="107">
        <v>0.86399999999999999</v>
      </c>
      <c r="BD86" s="107">
        <v>0.89999999999999991</v>
      </c>
    </row>
    <row r="87" spans="2:56">
      <c r="B87" s="19"/>
      <c r="C87" s="19"/>
      <c r="D87" s="19"/>
      <c r="E87" s="19"/>
      <c r="F87" s="19"/>
      <c r="G87" s="19"/>
      <c r="H87" s="19"/>
      <c r="I87" s="19"/>
      <c r="J87" s="19"/>
      <c r="K87" s="19"/>
      <c r="AR87" s="21">
        <v>-0.2</v>
      </c>
      <c r="AS87" s="107">
        <v>37791</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47238.75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55575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61750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65000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68250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75075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86336.25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103603.5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2024-04-10T16:45:44Z</dcterms:modified>
  <cp:category/>
  <cp:contentStatus/>
</cp:coreProperties>
</file>