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784498A6-C7FE-4E41-9D1C-4211D1E0D457}"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<sst xmlns="http://schemas.openxmlformats.org/spreadsheetml/2006/main" count="350" uniqueCount="161">
  <si>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</si>
  <si>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Tomate Chonto Huila Garzón publicada en la página web, y consta de las siguientes partes:</t>
  </si>
  <si>
    <t>Flujo de Caja</t>
  </si>
  <si>
    <t>- Flujo anualizado de los ingresos (precio y rendimiento) y los costos de producción para una hectárea de
Tomate Chonto Huila Garzón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</si>
  <si>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</si>
  <si>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Tomate Chonto Huila Garzón.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</si>
  <si>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</si>
  <si>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</si>
  <si>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</si>
  <si>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</si>
  <si>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</si>
  <si>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</si>
  <si>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</si>
  <si>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</si>
  <si>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Tomate Chonto Huila Garzón. La participación se encuentra actualizada al 2023 Q4.</t>
  </si>
  <si>
    <t>Flujo de Caja Anual</t>
  </si>
  <si>
    <t>TOMATE CHONTO HUILA GARZÓN</t>
  </si>
  <si>
    <t>Instalación **</t>
  </si>
  <si>
    <t>Sostenimiento Ciclo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</si>
  <si>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</si>
  <si>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</si>
  <si>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</si>
  <si>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</si>
  <si>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</si>
  <si>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</si>
  <si>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</si>
  <si>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</si>
  <si>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</si>
  <si>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</si>
  <si>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</si>
  <si>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</si>
  <si>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</si>
  <si>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</si>
  <si>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</si>
  <si>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</si>
  <si>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</si>
  <si>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</si>
  <si>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</si>
  <si>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</si>
  <si>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</si>
  <si>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</si>
  <si>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</si>
  <si>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</si>
  <si>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</si>
  <si>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</si>
  <si>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</si>
  <si>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</si>
  <si>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</si>
  <si>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</si>
  <si>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</si>
  <si>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</si>
  <si>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</si>
  <si>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</si>
  <si>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</si>
  <si>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</si>
  <si>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</si>
  <si>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</si>
  <si>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</si>
  <si>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</si>
  <si>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</si>
  <si>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</si>
  <si>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</si>
  <si>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</si>
  <si>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[(CxG)+(DxH)+(ExI)]</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</si>
  <si>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</si>
  <si>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</si>
  <si>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</si>
  <si>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Tomate Chonto Huila Garzón, en lo que respecta a la mano de obra incluye actividades como la preparación del terreno, la siembra, el trazado y el ahoyado, entre otras, y ascienden a un total de $3,8 millones de pesos (equivalente a 56 jornales). En cuanto a los insumos, se incluyen los gastos relacionados con el material vegetal y las enmiendas, que en conjunto ascienden a  $16,8 millones.</t>
  </si>
  <si>
    <t>*** Los costos de sostenimiento del ciclo comprenden tanto los gastos relacionados con la mano de obra como aquellos asociados con los insumos necesarios desde el momento de la siembra de las plantas hasta finalizar el ciclo. Para el caso de Tomate Chonto Huila Garzón, en lo que respecta a la mano de obra incluye actividades como la fertilización, riego, control de malezas, plagas y enfermedades, entre otras, y ascienden a un total de $32,2 millones de pesos (equivalente a 475 jornales). En cuanto a los insumos, se incluyen los fertilizantes, plaguicidas, transportes, entre otras, que en conjunto ascienden a  $89,2 millones.</t>
  </si>
  <si>
    <t>Otra información</t>
  </si>
  <si>
    <t>Material de propagacion: Colino/Plántula // Distancia de siembra: 0,4 x 1 // Densidad de siembra - Plantas/Ha.: 25.000 // Duracion del ciclo: 3 meses // Productividad/Ha/Ciclo: 130.000 kg // Inicio de Produccion desde la siembra: mes 3  // Duracion de la etapa productiva: 1 meses // Productividad promedio en etapa productiva  // Cultivo asociado: NA // Productividad promedio etapa productiva: 105.000 kg // % Rendimiento 1ra. Calidad: 100 // % Rendimiento 2da. Calidad: 0 // Precio de venta ponderado por calidad: $2.223 // Valor Jornal: $67.833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</si>
  <si>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</si>
  <si>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</si>
  <si>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</si>
  <si>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</si>
  <si>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</si>
  <si>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</si>
  <si>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</si>
  <si>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</si>
  <si>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</si>
  <si>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</si>
  <si>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</si>
  <si>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$142,0 millones, en comparación con los costos del marco original que ascienden a $70,6 millones, (mes de publicación del marco: febrero - 2018).
La rentabilidad actualizada (2023 Q4) subió frente a la rentabilidad de la primera AgroGuía, pasando del 21,5% al 39,2%. Mientras que el crecimiento de los costos fue del 201,2%, el crecimiento de los ingresos fue del 259,8%.</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</si>
  <si>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</si>
  <si>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</si>
  <si>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</si>
  <si>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</si>
  <si>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</si>
  <si>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</si>
  <si>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</si>
  <si>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</si>
  <si>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</si>
  <si>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</si>
  <si>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</si>
  <si>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</si>
  <si>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</si>
  <si>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</si>
  <si>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</si>
  <si>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fitosanitario, que representan el 31% y el 17% del costo total, respectivamente. En cuanto a los costos de insumos, se destaca la participación de control fitosanitario seguido de transporte, que representan el 24% y el 22% del costo total, respectivamente.</t>
  </si>
  <si>
    <t>Costo total</t>
  </si>
  <si>
    <t>Mano de obra</t>
  </si>
  <si>
    <t>2018 Q1</t>
  </si>
  <si>
    <t>2023 Q4</t>
  </si>
  <si>
    <t>Rentabilidad actualizada</t>
  </si>
  <si>
    <t>subió</t>
  </si>
  <si>
    <t>Rentabilidad Original</t>
  </si>
  <si>
    <t>Trimestre actualización</t>
  </si>
  <si>
    <t>Costos original</t>
  </si>
  <si>
    <t>Fecha marco</t>
  </si>
  <si>
    <t>variación costos</t>
  </si>
  <si>
    <t>Valor ingresos original</t>
  </si>
  <si>
    <t>COP</t>
  </si>
  <si>
    <t>Variación ingresos</t>
  </si>
  <si>
    <t>Huila</t>
  </si>
  <si>
    <t>A continuación, se presenta la desagregación de los costos de mano de obra e insumos según las diferentes actividades vinculadas a la producción de TOMATE CHONTO HUILA GARZÓN</t>
  </si>
  <si>
    <t>En cuanto a los costos de mano de obra, se destaca la participación de cosecha y beneficio segido por control fitosanitario que representan el 31% y el 17% del costo total, respectivamente. En cuanto a los costos de insumos, se destaca la participación de control fitosanitario segido por transporte que representan el 30% y el 21% del costo total, respectivamente.</t>
  </si>
  <si>
    <t>En cuanto a los costos de mano de obra, se destaca la participación de cosecha y beneficio segido por control fitosanitario que representan el 31% y el 17% del costo total, respectivamente. En cuanto a los costos de insumos, se destaca la participación de control fitosanitario segido por transporte que representan el 24% y el 22% del costo total, respectivamente.</t>
  </si>
  <si>
    <t>En cuanto a los costos de mano de obra, se destaca la participación de cosecha y beneficio segido por control fitosanitario que representan el 31% y el 17% del costo total, respectivamente.</t>
  </si>
  <si>
    <t>En cuanto a los costos de insumos, se destaca la participación de control fitosanitario segido por transporte que representan el 24% y el 22% del costo total, respectivamente.</t>
  </si>
  <si>
    <t>En cuanto a los costos de insumos, se destaca la participación de control fitosanitario segido por transporte que representan el 30% y el 21% del costo total, respectivamente.</t>
  </si>
  <si>
    <t>En cuanto a los costos de mano de obra, se destaca la participación de cosecha y beneficio segido por control fitosanitario que representan el 31% y el 17% del costo total, respectivamente.En cuanto a los costos de insumos, se destaca la participación de control fitosanitario segido por transporte que representan el 30% y el 21%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</si>
  <si>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</si>
  <si>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</si>
  <si>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</si>
  <si>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</si>
  <si>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</si>
  <si>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</si>
  <si>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</si>
  <si>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</si>
  <si>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</si>
  <si>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</si>
  <si>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</si>
  <si>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</si>
  <si>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</si>
  <si>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</si>
  <si>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TOMATE CHONTO HUILA GARZÓN,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</si>
  <si>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</si>
  <si>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$ 2.223/kg y con un rendimiento por hectárea de 105.000 kg por ciclo; el margen de utilidad obtenido en la producción de tomate es del 39%.</t>
  </si>
  <si>
    <t>PRECIO MINIMO</t>
  </si>
  <si>
    <t>El precio mínimo ponderado para cubrir los costos de producción, con un rendimiento de 105.000 kg para todo el ciclo de producción, es COP $ 1.352/kg.</t>
  </si>
  <si>
    <t>RENDIMIENTO MINIMO</t>
  </si>
  <si>
    <t>KG</t>
  </si>
  <si>
    <t>El rendimiento mínimo por ha/ciclo para cubrir los costos de producción, con un precio ponderado de COP $ 2.223, es de 63.872 kg/ha para todo el ciclo.</t>
  </si>
  <si>
    <t>El siguiente cuadro presenta diferentes escenarios de rentabilidad para el sistema productivo de TOMATE CHONTO HUILA GARZÓN,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</si>
  <si>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</si>
  <si>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</si>
  <si>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</si>
  <si>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</si>
  <si>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</si>
  <si>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</si>
  <si>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</si>
  <si>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</si>
  <si>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</si>
  <si>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</si>
  <si>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TOMATE CHONTO HUILA GARZÓN, frente a diferentes escenarios de variación de precios de venta en finca y rendimientos probables (t/ha)</t>
  </si>
  <si>
    <t>Con un precio ponderado de COP $$ 856/kg y con un rendimiento por hectárea de 105.000 kg por ciclo; el margen de utilidad obtenido en la producción de tomate es del 21%.</t>
  </si>
  <si>
    <t>El precio mínimo ponderado para cubrir los costos de producción, con un rendimiento de 105.000 kg para todo el ciclo de producción, es COP $ 672/kg.</t>
  </si>
  <si>
    <t>El rendimiento mínimo por ha/ciclo para cubrir los costos de producción, con un precio ponderado de COP $ 856, es de 82.457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</si>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</sst>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2023 Q4</c:v>
                </c:pt>
              </c:strCache>
            </c:strRef>
          </c:cat>
          <c:val>
            <c:numRef>
              <c:f>'Análisis Comparativo y Part.'!$AQ$41:$AQ$42</c:f>
              <c:numCache>
                <c:formatCode>_(* #,##0_);_(* \(#,##0\);_(* "-"_);_(@_)</c:formatCode>
                <c:ptCount val="2"/>
                <c:pt idx="0">
                  <c:v>70550000</c:v>
                </c:pt>
                <c:pt idx="1">
                  <c:v>141981470.27564374</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2023 Q4</c:v>
                </c:pt>
              </c:strCache>
            </c:strRef>
          </c:cat>
          <c:val>
            <c:numRef>
              <c:f>'Análisis Comparativo y Part.'!$AR$41:$AR$42</c:f>
              <c:numCache>
                <c:formatCode>_(* #,##0_);_(* \(#,##0\);_(* "-"_);_(@_)</c:formatCode>
                <c:ptCount val="2"/>
                <c:pt idx="0">
                  <c:v>19656000</c:v>
                </c:pt>
                <c:pt idx="1">
                  <c:v>36035831</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2023 Q4</c:v>
                </c:pt>
              </c:strCache>
            </c:strRef>
          </c:cat>
          <c:val>
            <c:numRef>
              <c:f>'Análisis Comparativo y Part.'!$AS$41:$AS$42</c:f>
              <c:numCache>
                <c:formatCode>_(* #,##0_);_(* \(#,##0\);_(* "-"_);_(@_)</c:formatCode>
                <c:ptCount val="2"/>
                <c:pt idx="0">
                  <c:v>50894000</c:v>
                </c:pt>
                <c:pt idx="1">
                  <c:v>105945639.27564374</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Q1</c:v>
                </c:pt>
                <c:pt idx="1">
                  <c:v>2023 Q4</c:v>
                </c:pt>
              </c:strCache>
            </c:strRef>
          </c:cat>
          <c:val>
            <c:numRef>
              <c:f>Tortas!$H$36:$H$37</c:f>
              <c:numCache>
                <c:formatCode>0%</c:formatCode>
                <c:ptCount val="2"/>
                <c:pt idx="0">
                  <c:v>0.27861091424521617</c:v>
                </c:pt>
                <c:pt idx="1">
                  <c:v>0.25380657722475902</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Q1</c:v>
                </c:pt>
                <c:pt idx="1">
                  <c:v>2023 Q4</c:v>
                </c:pt>
              </c:strCache>
            </c:strRef>
          </c:cat>
          <c:val>
            <c:numRef>
              <c:f>Tortas!$I$36:$I$37</c:f>
              <c:numCache>
                <c:formatCode>0%</c:formatCode>
                <c:ptCount val="2"/>
                <c:pt idx="0">
                  <c:v>0.72138908575478389</c:v>
                </c:pt>
                <c:pt idx="1">
                  <c:v>0.74619342277524092</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1828386</c:v>
                </c:pt>
                <c:pt idx="1">
                  <c:v>25658818</c:v>
                </c:pt>
                <c:pt idx="2">
                  <c:v>5407133.8117348999</c:v>
                </c:pt>
                <c:pt idx="3">
                  <c:v>17624112</c:v>
                </c:pt>
                <c:pt idx="4">
                  <c:v>16760293.463908831</c:v>
                </c:pt>
                <c:pt idx="5">
                  <c:v>973300</c:v>
                </c:pt>
                <c:pt idx="6">
                  <c:v>0</c:v>
                </c:pt>
                <c:pt idx="7">
                  <c:v>14841501</c:v>
                </c:pt>
                <c:pt idx="8">
                  <c:v>22852095</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1017495</c:v>
                </c:pt>
                <c:pt idx="1">
                  <c:v>6104970</c:v>
                </c:pt>
                <c:pt idx="2">
                  <c:v>11192445</c:v>
                </c:pt>
                <c:pt idx="3">
                  <c:v>2713320</c:v>
                </c:pt>
                <c:pt idx="4">
                  <c:v>3815156</c:v>
                </c:pt>
                <c:pt idx="5">
                  <c:v>4748310</c:v>
                </c:pt>
                <c:pt idx="6">
                  <c:v>4069980</c:v>
                </c:pt>
                <c:pt idx="7">
                  <c:v>1153161</c:v>
                </c:pt>
                <c:pt idx="8">
                  <c:v>0</c:v>
                </c:pt>
                <c:pt idx="9">
                  <c:v>1220994</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Q1</c:v>
                </c:pt>
                <c:pt idx="1">
                  <c:v>2023 Q4</c:v>
                </c:pt>
              </c:strCache>
            </c:strRef>
          </c:cat>
          <c:val>
            <c:numRef>
              <c:f>'Análisis Comparativo y Part.'!$AW$41:$AW$42</c:f>
              <c:numCache>
                <c:formatCode>0%</c:formatCode>
                <c:ptCount val="2"/>
                <c:pt idx="0">
                  <c:v>0.27861091424521617</c:v>
                </c:pt>
                <c:pt idx="1">
                  <c:v>0.25380657722475902</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Q1</c:v>
                </c:pt>
                <c:pt idx="1">
                  <c:v>2023 Q4</c:v>
                </c:pt>
              </c:strCache>
            </c:strRef>
          </c:cat>
          <c:val>
            <c:numRef>
              <c:f>'Análisis Comparativo y Part.'!$AX$41:$AX$42</c:f>
              <c:numCache>
                <c:formatCode>0%</c:formatCode>
                <c:ptCount val="2"/>
                <c:pt idx="0">
                  <c:v>0.72138908575478389</c:v>
                </c:pt>
                <c:pt idx="1">
                  <c:v>0.74619342277524092</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555000</c:v>
                </c:pt>
                <c:pt idx="1">
                  <c:v>3330000</c:v>
                </c:pt>
                <c:pt idx="2">
                  <c:v>6105000</c:v>
                </c:pt>
                <c:pt idx="3">
                  <c:v>1480000</c:v>
                </c:pt>
                <c:pt idx="4">
                  <c:v>2081000</c:v>
                </c:pt>
                <c:pt idx="5">
                  <c:v>2590000</c:v>
                </c:pt>
                <c:pt idx="6">
                  <c:v>2220000</c:v>
                </c:pt>
                <c:pt idx="7">
                  <c:v>629000</c:v>
                </c:pt>
                <c:pt idx="8">
                  <c:v>0</c:v>
                </c:pt>
                <c:pt idx="9">
                  <c:v>666000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504000</c:v>
                </c:pt>
                <c:pt idx="1">
                  <c:v>15450000</c:v>
                </c:pt>
                <c:pt idx="2">
                  <c:v>2500000</c:v>
                </c:pt>
                <c:pt idx="3">
                  <c:v>6775000</c:v>
                </c:pt>
                <c:pt idx="4">
                  <c:v>7788000</c:v>
                </c:pt>
                <c:pt idx="5">
                  <c:v>450000</c:v>
                </c:pt>
                <c:pt idx="6">
                  <c:v>0</c:v>
                </c:pt>
                <c:pt idx="7">
                  <c:v>6862000</c:v>
                </c:pt>
                <c:pt idx="8">
                  <c:v>10565000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1017495</c:v>
                </c:pt>
                <c:pt idx="1">
                  <c:v>6104970</c:v>
                </c:pt>
                <c:pt idx="2">
                  <c:v>11192445</c:v>
                </c:pt>
                <c:pt idx="3">
                  <c:v>2713320</c:v>
                </c:pt>
                <c:pt idx="4">
                  <c:v>3815156</c:v>
                </c:pt>
                <c:pt idx="5">
                  <c:v>4748310</c:v>
                </c:pt>
                <c:pt idx="6">
                  <c:v>4069980</c:v>
                </c:pt>
                <c:pt idx="7">
                  <c:v>1153161</c:v>
                </c:pt>
                <c:pt idx="8">
                  <c:v>0</c:v>
                </c:pt>
                <c:pt idx="9">
                  <c:v>1220994</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1828386</c:v>
                </c:pt>
                <c:pt idx="1">
                  <c:v>25658818</c:v>
                </c:pt>
                <c:pt idx="2">
                  <c:v>5407133.8117348999</c:v>
                </c:pt>
                <c:pt idx="3">
                  <c:v>17624112</c:v>
                </c:pt>
                <c:pt idx="4">
                  <c:v>16760293.463908831</c:v>
                </c:pt>
                <c:pt idx="5">
                  <c:v>973300</c:v>
                </c:pt>
                <c:pt idx="6">
                  <c:v>0</c:v>
                </c:pt>
                <c:pt idx="7">
                  <c:v>14841501</c:v>
                </c:pt>
                <c:pt idx="8">
                  <c:v>22852095</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2023 Q4</c:v>
                </c:pt>
              </c:strCache>
            </c:strRef>
          </c:cat>
          <c:val>
            <c:numRef>
              <c:f>Tortas!$B$36:$B$37</c:f>
              <c:numCache>
                <c:formatCode>_(* #,##0_);_(* \(#,##0\);_(* "-"_);_(@_)</c:formatCode>
                <c:ptCount val="2"/>
                <c:pt idx="0">
                  <c:v>70550000</c:v>
                </c:pt>
                <c:pt idx="1">
                  <c:v>141981470.27564374</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2023 Q4</c:v>
                </c:pt>
              </c:strCache>
            </c:strRef>
          </c:cat>
          <c:val>
            <c:numRef>
              <c:f>Tortas!$C$36:$C$37</c:f>
              <c:numCache>
                <c:formatCode>_(* #,##0_);_(* \(#,##0\);_(* "-"_);_(@_)</c:formatCode>
                <c:ptCount val="2"/>
                <c:pt idx="0">
                  <c:v>19656000</c:v>
                </c:pt>
                <c:pt idx="1">
                  <c:v>36035831</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2023 Q4</c:v>
                </c:pt>
              </c:strCache>
            </c:strRef>
          </c:cat>
          <c:val>
            <c:numRef>
              <c:f>Tortas!$D$36:$D$37</c:f>
              <c:numCache>
                <c:formatCode>_(* #,##0_);_(* \(#,##0\);_(* "-"_);_(@_)</c:formatCode>
                <c:ptCount val="2"/>
                <c:pt idx="0">
                  <c:v>50894000</c:v>
                </c:pt>
                <c:pt idx="1">
                  <c:v>105945639.27564374</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3815.16</v>
      </c>
      <c r="C7" s="22">
        <v>32220.68</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36035.83</v>
      </c>
      <c r="AH7" s="23">
        <v>0.25380657722475897</v>
      </c>
    </row>
    <row r="8" spans="1:34">
      <c r="A8" s="5" t="s">
        <v>52</v>
      </c>
      <c r="B8" s="22">
        <v>16760.29</v>
      </c>
      <c r="C8" s="22">
        <v>89185.35</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105945.64</v>
      </c>
      <c r="AH8" s="23">
        <v>0.74619342277524092</v>
      </c>
    </row>
    <row r="9" spans="1:34">
      <c r="A9" s="9" t="s">
        <v>53</v>
      </c>
      <c r="B9" s="22">
        <v>20575.45</v>
      </c>
      <c r="C9" s="22">
        <v>121406.02</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141981.47</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70350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70350</v>
      </c>
      <c r="AH11" s="27"/>
    </row>
    <row r="12" spans="1:34">
      <c r="A12" s="5" t="s">
        <v>56</v>
      </c>
      <c r="B12" s="24"/>
      <c r="C12" s="24">
        <v>25200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25200</v>
      </c>
      <c r="AH12" s="27"/>
    </row>
    <row r="13" spans="1:34">
      <c r="A13" s="5" t="s">
        <v>57</v>
      </c>
      <c r="B13" s="24"/>
      <c r="C13" s="24">
        <v>9450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9450</v>
      </c>
      <c r="AH13" s="27"/>
    </row>
    <row r="14" spans="1:34">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2494</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2494</v>
      </c>
      <c r="AH15" s="27"/>
    </row>
    <row r="16" spans="1:34">
      <c r="A16" s="5" t="s">
        <v>60</v>
      </c>
      <c r="B16" s="113">
        <v>0</v>
      </c>
      <c r="C16" s="113">
        <v>1871</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1871</v>
      </c>
      <c r="AH16" s="27"/>
    </row>
    <row r="17" spans="1:34">
      <c r="A17" s="5" t="s">
        <v>61</v>
      </c>
      <c r="B17" s="113">
        <v>0</v>
      </c>
      <c r="C17" s="113">
        <v>1143</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1143</v>
      </c>
      <c r="AH17" s="27"/>
    </row>
    <row r="18" spans="1:34">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233403.45</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233403.45</v>
      </c>
      <c r="AH19" s="27"/>
    </row>
    <row r="20" spans="1:34">
      <c r="A20" s="3" t="s">
        <v>64</v>
      </c>
      <c r="B20" s="25">
        <v>-20575.45</v>
      </c>
      <c r="C20" s="25">
        <v>111997.43</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91421.98</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19656</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19656</v>
      </c>
      <c r="AH121" s="71">
        <v>0.27861091424521617</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50894</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50894</v>
      </c>
      <c r="AH122" s="71">
        <v>0.72138908575478389</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70550</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70550</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70350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70350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25200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25200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9450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9450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0.96</v>
      </c>
      <c r="D129" s="74">
        <v>0.96</v>
      </c>
      <c r="E129" s="74">
        <v>0.96</v>
      </c>
      <c r="F129" s="74">
        <v>0.96</v>
      </c>
      <c r="G129" s="74">
        <v>0.96</v>
      </c>
      <c r="H129" s="74">
        <v>0.96</v>
      </c>
      <c r="I129" s="74">
        <v>0.96</v>
      </c>
      <c r="J129" s="74">
        <v>0.96</v>
      </c>
      <c r="K129" s="74">
        <v>0.96</v>
      </c>
      <c r="L129" s="74">
        <v>0.96</v>
      </c>
      <c r="M129" s="74">
        <v>0.96</v>
      </c>
      <c r="N129" s="74">
        <v>0.96</v>
      </c>
      <c r="O129" s="74">
        <v>0.96</v>
      </c>
      <c r="P129" s="74">
        <v>0.96</v>
      </c>
      <c r="Q129" s="74">
        <v>0.96</v>
      </c>
      <c r="R129" s="74">
        <v>0.96</v>
      </c>
      <c r="S129" s="74">
        <v>0.96</v>
      </c>
      <c r="T129" s="74">
        <v>0.96</v>
      </c>
      <c r="U129" s="74">
        <v>0.96</v>
      </c>
      <c r="V129" s="74">
        <v>0.96</v>
      </c>
      <c r="W129" s="74">
        <v>0.96</v>
      </c>
      <c r="X129" s="74">
        <v>0.96</v>
      </c>
      <c r="Y129" s="74">
        <v>0.96</v>
      </c>
      <c r="Z129" s="74">
        <v>0.96</v>
      </c>
      <c r="AA129" s="74">
        <v>0.96</v>
      </c>
      <c r="AB129" s="74">
        <v>0.96</v>
      </c>
      <c r="AC129" s="74">
        <v>0.96</v>
      </c>
      <c r="AD129" s="74">
        <v>0.96</v>
      </c>
      <c r="AE129" s="74">
        <v>0.96</v>
      </c>
      <c r="AF129" s="74">
        <v>0.96</v>
      </c>
      <c r="AG129" s="74">
        <v>0.96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0.72</v>
      </c>
      <c r="D130" s="74">
        <v>0.72</v>
      </c>
      <c r="E130" s="74">
        <v>0.72</v>
      </c>
      <c r="F130" s="74">
        <v>0.72</v>
      </c>
      <c r="G130" s="74">
        <v>0.72</v>
      </c>
      <c r="H130" s="74">
        <v>0.72</v>
      </c>
      <c r="I130" s="74">
        <v>0.72</v>
      </c>
      <c r="J130" s="74">
        <v>0.72</v>
      </c>
      <c r="K130" s="74">
        <v>0.72</v>
      </c>
      <c r="L130" s="74">
        <v>0.72</v>
      </c>
      <c r="M130" s="74">
        <v>0.72</v>
      </c>
      <c r="N130" s="74">
        <v>0.72</v>
      </c>
      <c r="O130" s="74">
        <v>0.72</v>
      </c>
      <c r="P130" s="74">
        <v>0.72</v>
      </c>
      <c r="Q130" s="74">
        <v>0.72</v>
      </c>
      <c r="R130" s="74">
        <v>0.72</v>
      </c>
      <c r="S130" s="74">
        <v>0.72</v>
      </c>
      <c r="T130" s="74">
        <v>0.72</v>
      </c>
      <c r="U130" s="74">
        <v>0.72</v>
      </c>
      <c r="V130" s="74">
        <v>0.72</v>
      </c>
      <c r="W130" s="74">
        <v>0.72</v>
      </c>
      <c r="X130" s="74">
        <v>0.72</v>
      </c>
      <c r="Y130" s="74">
        <v>0.72</v>
      </c>
      <c r="Z130" s="74">
        <v>0.72</v>
      </c>
      <c r="AA130" s="74">
        <v>0.72</v>
      </c>
      <c r="AB130" s="74">
        <v>0.72</v>
      </c>
      <c r="AC130" s="74">
        <v>0.72</v>
      </c>
      <c r="AD130" s="74">
        <v>0.72</v>
      </c>
      <c r="AE130" s="74">
        <v>0.72</v>
      </c>
      <c r="AF130" s="74">
        <v>0.72</v>
      </c>
      <c r="AG130" s="74">
        <v>0.72</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0.44</v>
      </c>
      <c r="D131" s="74">
        <v>0.44</v>
      </c>
      <c r="E131" s="74">
        <v>0.44</v>
      </c>
      <c r="F131" s="74">
        <v>0.44</v>
      </c>
      <c r="G131" s="74">
        <v>0.44</v>
      </c>
      <c r="H131" s="74">
        <v>0.44</v>
      </c>
      <c r="I131" s="74">
        <v>0.44</v>
      </c>
      <c r="J131" s="74">
        <v>0.44</v>
      </c>
      <c r="K131" s="74">
        <v>0.44</v>
      </c>
      <c r="L131" s="74">
        <v>0.44</v>
      </c>
      <c r="M131" s="74">
        <v>0.44</v>
      </c>
      <c r="N131" s="74">
        <v>0.44</v>
      </c>
      <c r="O131" s="74">
        <v>0.44</v>
      </c>
      <c r="P131" s="74">
        <v>0.44</v>
      </c>
      <c r="Q131" s="74">
        <v>0.44</v>
      </c>
      <c r="R131" s="74">
        <v>0.44</v>
      </c>
      <c r="S131" s="74">
        <v>0.44</v>
      </c>
      <c r="T131" s="74">
        <v>0.44</v>
      </c>
      <c r="U131" s="74">
        <v>0.44</v>
      </c>
      <c r="V131" s="74">
        <v>0.44</v>
      </c>
      <c r="W131" s="74">
        <v>0.44</v>
      </c>
      <c r="X131" s="74">
        <v>0.44</v>
      </c>
      <c r="Y131" s="74">
        <v>0.44</v>
      </c>
      <c r="Z131" s="74">
        <v>0.44</v>
      </c>
      <c r="AA131" s="74">
        <v>0.44</v>
      </c>
      <c r="AB131" s="74">
        <v>0.44</v>
      </c>
      <c r="AC131" s="74">
        <v>0.44</v>
      </c>
      <c r="AD131" s="74">
        <v>0.44</v>
      </c>
      <c r="AE131" s="74">
        <v>0.44</v>
      </c>
      <c r="AF131" s="74">
        <v>0.44</v>
      </c>
      <c r="AG131" s="74">
        <v>0.44</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89838</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89838</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19288</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19288</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555000</v>
      </c>
      <c r="AY8" s="21" t="s">
        <v>85</v>
      </c>
      <c r="AZ8" s="89">
        <v>504000</v>
      </c>
    </row>
    <row r="9" spans="2:59" ht="14.45" customHeight="1">
      <c r="B9" s="136"/>
      <c r="C9" s="136"/>
      <c r="D9" s="136"/>
      <c r="E9" s="136"/>
      <c r="F9" s="136"/>
      <c r="G9" s="136"/>
      <c r="H9" s="136"/>
      <c r="I9" s="136"/>
      <c r="J9" s="37"/>
      <c r="AP9" s="21" t="s">
        <v>86</v>
      </c>
      <c r="AQ9" s="89">
        <v>3330000</v>
      </c>
      <c r="AY9" s="21" t="s">
        <v>86</v>
      </c>
      <c r="AZ9" s="89">
        <v>15450000</v>
      </c>
    </row>
    <row r="10" spans="2:59" ht="14.45" customHeight="1">
      <c r="B10" s="136"/>
      <c r="C10" s="136"/>
      <c r="D10" s="136"/>
      <c r="E10" s="136"/>
      <c r="F10" s="136"/>
      <c r="G10" s="136"/>
      <c r="H10" s="136"/>
      <c r="I10" s="136"/>
      <c r="J10" s="37"/>
      <c r="AP10" s="21" t="s">
        <v>87</v>
      </c>
      <c r="AQ10" s="89">
        <v>6105000</v>
      </c>
      <c r="AY10" s="21" t="s">
        <v>87</v>
      </c>
      <c r="AZ10" s="89">
        <v>2500000</v>
      </c>
    </row>
    <row r="11" spans="2:59" ht="14.45" customHeight="1">
      <c r="B11" s="76" t="s">
        <v>88</v>
      </c>
      <c r="C11" s="76"/>
      <c r="D11" s="76"/>
      <c r="E11" s="76"/>
      <c r="F11" s="76"/>
      <c r="G11" s="76"/>
      <c r="H11" s="76"/>
      <c r="I11" s="76"/>
      <c r="AP11" s="21" t="s">
        <v>89</v>
      </c>
      <c r="AQ11" s="89">
        <v>1480000</v>
      </c>
      <c r="AY11" s="21" t="s">
        <v>89</v>
      </c>
      <c r="AZ11" s="89">
        <v>6775000</v>
      </c>
    </row>
    <row r="12" spans="2:59" ht="14.45" customHeight="1">
      <c r="B12" s="76"/>
      <c r="C12" s="76"/>
      <c r="D12" s="76"/>
      <c r="E12" s="76"/>
      <c r="F12" s="76"/>
      <c r="G12" s="76"/>
      <c r="H12" s="76"/>
      <c r="I12" s="76"/>
      <c r="AP12" s="21" t="s">
        <v>90</v>
      </c>
      <c r="AQ12" s="89">
        <v>2081000</v>
      </c>
      <c r="AY12" s="21" t="s">
        <v>90</v>
      </c>
      <c r="AZ12" s="89">
        <v>7788000</v>
      </c>
    </row>
    <row r="13" spans="2:59" ht="14.45" customHeight="1">
      <c r="B13" s="76"/>
      <c r="C13" s="76"/>
      <c r="D13" s="76"/>
      <c r="E13" s="76"/>
      <c r="F13" s="76"/>
      <c r="G13" s="76"/>
      <c r="H13" s="76"/>
      <c r="I13" s="76"/>
      <c r="AP13" s="21" t="s">
        <v>91</v>
      </c>
      <c r="AQ13" s="89">
        <v>2590000</v>
      </c>
      <c r="AY13" s="21" t="s">
        <v>91</v>
      </c>
      <c r="AZ13" s="89">
        <v>450000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2220000</v>
      </c>
      <c r="AY16" s="21" t="s">
        <v>92</v>
      </c>
      <c r="AZ16" s="89">
        <v>0</v>
      </c>
    </row>
    <row r="17" spans="42:59" ht="14.45" customHeight="1">
      <c r="AP17" s="21" t="s">
        <v>93</v>
      </c>
      <c r="AQ17" s="89">
        <v>629000</v>
      </c>
      <c r="AY17" s="21" t="s">
        <v>93</v>
      </c>
      <c r="AZ17" s="89">
        <v>6862000</v>
      </c>
    </row>
    <row r="18" spans="42:59">
      <c r="AP18" s="21" t="s">
        <v>94</v>
      </c>
      <c r="AQ18" s="89">
        <v>0</v>
      </c>
      <c r="AY18" s="21" t="s">
        <v>94</v>
      </c>
      <c r="AZ18" s="89">
        <v>10565000</v>
      </c>
    </row>
    <row r="19" spans="42:59">
      <c r="AP19" s="21" t="s">
        <v>95</v>
      </c>
      <c r="AQ19" s="89">
        <v>666000</v>
      </c>
      <c r="AY19" s="21" t="s">
        <v>95</v>
      </c>
      <c r="AZ19" s="89">
        <v>0</v>
      </c>
    </row>
    <row r="20" spans="42:59" ht="15">
      <c r="AP20" s="77" t="s">
        <v>96</v>
      </c>
      <c r="AQ20" s="90">
        <v>19656000</v>
      </c>
      <c r="AY20" s="77" t="s">
        <v>96</v>
      </c>
      <c r="AZ20" s="90">
        <v>50894000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1017495</v>
      </c>
      <c r="AY27" s="21" t="s">
        <v>85</v>
      </c>
      <c r="AZ27" s="89">
        <v>1828386</v>
      </c>
    </row>
    <row r="28" spans="42:59">
      <c r="AP28" s="21" t="s">
        <v>86</v>
      </c>
      <c r="AQ28" s="89">
        <v>6104970</v>
      </c>
      <c r="AY28" s="21" t="s">
        <v>86</v>
      </c>
      <c r="AZ28" s="89">
        <v>25658818</v>
      </c>
    </row>
    <row r="29" spans="42:59" ht="14.45" customHeight="1">
      <c r="AP29" s="21" t="s">
        <v>87</v>
      </c>
      <c r="AQ29" s="89">
        <v>11192445</v>
      </c>
      <c r="AY29" s="21" t="s">
        <v>87</v>
      </c>
      <c r="AZ29" s="89">
        <v>5407133.8117348999</v>
      </c>
    </row>
    <row r="30" spans="42:59">
      <c r="AP30" s="21" t="s">
        <v>89</v>
      </c>
      <c r="AQ30" s="89">
        <v>2713320</v>
      </c>
      <c r="AY30" s="21" t="s">
        <v>89</v>
      </c>
      <c r="AZ30" s="89">
        <v>17624112</v>
      </c>
    </row>
    <row r="31" spans="42:59">
      <c r="AP31" s="21" t="s">
        <v>90</v>
      </c>
      <c r="AQ31" s="89">
        <v>3815156</v>
      </c>
      <c r="AY31" s="21" t="s">
        <v>90</v>
      </c>
      <c r="AZ31" s="89">
        <v>16760293.463908831</v>
      </c>
    </row>
    <row r="32" spans="42:59" ht="14.45" customHeight="1">
      <c r="AP32" s="21" t="s">
        <v>91</v>
      </c>
      <c r="AQ32" s="89">
        <v>4748310</v>
      </c>
      <c r="AY32" s="21" t="s">
        <v>91</v>
      </c>
      <c r="AZ32" s="89">
        <v>973300</v>
      </c>
    </row>
    <row r="33" spans="2:56" ht="14.45" customHeight="1">
      <c r="AP33" s="21" t="s">
        <v>92</v>
      </c>
      <c r="AQ33" s="89">
        <v>4069980</v>
      </c>
      <c r="AY33" s="21" t="s">
        <v>92</v>
      </c>
      <c r="AZ33" s="89">
        <v>0</v>
      </c>
    </row>
    <row r="34" spans="2:56">
      <c r="AP34" s="21" t="s">
        <v>93</v>
      </c>
      <c r="AQ34" s="89">
        <v>1153161</v>
      </c>
      <c r="AY34" s="21" t="s">
        <v>93</v>
      </c>
      <c r="AZ34" s="89">
        <v>14841501</v>
      </c>
    </row>
    <row r="35" spans="2:56" ht="14.45" customHeight="1">
      <c r="B35" s="136" t="s">
        <v>98</v>
      </c>
      <c r="C35" s="136"/>
      <c r="D35" s="136"/>
      <c r="E35" s="136"/>
      <c r="F35" s="136"/>
      <c r="G35" s="136"/>
      <c r="H35" s="136"/>
      <c r="I35" s="136"/>
      <c r="AP35" s="21" t="s">
        <v>94</v>
      </c>
      <c r="AQ35" s="89">
        <v>0</v>
      </c>
      <c r="AY35" s="21" t="s">
        <v>94</v>
      </c>
      <c r="AZ35" s="89">
        <v>22852095</v>
      </c>
    </row>
    <row r="36" spans="2:56" ht="14.45" customHeight="1">
      <c r="B36" s="136"/>
      <c r="C36" s="136"/>
      <c r="D36" s="136"/>
      <c r="E36" s="136"/>
      <c r="F36" s="136"/>
      <c r="G36" s="136"/>
      <c r="H36" s="136"/>
      <c r="I36" s="136"/>
      <c r="AP36" s="21" t="s">
        <v>95</v>
      </c>
      <c r="AQ36" s="89">
        <v>1220994</v>
      </c>
      <c r="AY36" s="21" t="s">
        <v>95</v>
      </c>
      <c r="AZ36" s="89">
        <v>0</v>
      </c>
    </row>
    <row r="37" spans="2:56" ht="14.45" customHeight="1">
      <c r="B37" s="136"/>
      <c r="C37" s="136"/>
      <c r="D37" s="136"/>
      <c r="E37" s="136"/>
      <c r="F37" s="136"/>
      <c r="G37" s="136"/>
      <c r="H37" s="136"/>
      <c r="I37" s="136"/>
      <c r="AP37" s="77" t="s">
        <v>96</v>
      </c>
      <c r="AQ37" s="90">
        <v>36035831</v>
      </c>
      <c r="AY37" s="77" t="s">
        <v>96</v>
      </c>
      <c r="AZ37" s="90">
        <v>105945639.27564374</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70550000</v>
      </c>
      <c r="AR41" s="110">
        <v>19656000</v>
      </c>
      <c r="AS41" s="110">
        <v>50894000</v>
      </c>
      <c r="AV41" s="21" t="s">
        <v>101</v>
      </c>
      <c r="AW41" s="91">
        <v>0.27861091424521617</v>
      </c>
      <c r="AX41" s="91">
        <v>0.72138908575478389</v>
      </c>
    </row>
    <row r="42" spans="2:56" ht="15">
      <c r="B42" s="38"/>
      <c r="C42" s="38"/>
      <c r="D42" s="38"/>
      <c r="E42" s="38"/>
      <c r="F42" s="38"/>
      <c r="G42" s="38"/>
      <c r="H42" s="38"/>
      <c r="I42" s="38"/>
      <c r="AP42" s="21" t="s">
        <v>102</v>
      </c>
      <c r="AQ42" s="110">
        <v>141981470.27564374</v>
      </c>
      <c r="AR42" s="110">
        <v>36035831</v>
      </c>
      <c r="AS42" s="110">
        <v>105945639.27564374</v>
      </c>
      <c r="AV42" s="21" t="s">
        <v>102</v>
      </c>
      <c r="AW42" s="91">
        <v>0.25380657722475902</v>
      </c>
      <c r="AX42" s="91">
        <v>0.74619342277524092</v>
      </c>
    </row>
    <row r="43" spans="2:56">
      <c r="BD43" s="92">
        <v>63567383565386.242</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0.39169078263410412</v>
      </c>
    </row>
    <row r="54" spans="2:55">
      <c r="BA54" s="21" t="s">
        <v>105</v>
      </c>
      <c r="BC54" s="94">
        <v>0.21469756673122731</v>
      </c>
    </row>
    <row r="55" spans="2:55" ht="15" thickBot="1">
      <c r="BA55" s="21" t="s">
        <v>106</v>
      </c>
      <c r="BC55" s="94" t="s">
        <v>102</v>
      </c>
    </row>
    <row r="56" spans="2:55" ht="16.5" thickTop="1" thickBot="1">
      <c r="BA56" s="95" t="s">
        <v>107</v>
      </c>
      <c r="BB56" s="95"/>
      <c r="BC56" s="93">
        <v>70550000</v>
      </c>
    </row>
    <row r="57" spans="2:55" ht="16.5" thickTop="1" thickBot="1">
      <c r="BA57" s="96" t="s">
        <v>108</v>
      </c>
      <c r="BB57" s="96"/>
      <c r="BC57" s="97">
        <v>43134</v>
      </c>
    </row>
    <row r="58" spans="2:55" ht="16.5" thickTop="1" thickBot="1">
      <c r="BA58" s="96" t="s">
        <v>109</v>
      </c>
      <c r="BB58" s="96"/>
      <c r="BC58" s="98">
        <v>2.0124942632975724</v>
      </c>
    </row>
    <row r="59" spans="2:55" ht="16.5" thickTop="1" thickBot="1">
      <c r="BA59" s="95" t="s">
        <v>110</v>
      </c>
      <c r="BB59" s="95" t="s">
        <v>111</v>
      </c>
      <c r="BC59" s="93">
        <v>89838</v>
      </c>
    </row>
    <row r="60" spans="2:55" ht="16.5" thickTop="1" thickBot="1">
      <c r="I60" s="62" t="s">
        <v>66</v>
      </c>
      <c r="BA60" s="96" t="s">
        <v>112</v>
      </c>
      <c r="BB60" s="96"/>
      <c r="BC60" s="98">
        <v>2.5980481533426838</v>
      </c>
    </row>
    <row r="61" spans="2:55" ht="16.5" thickTop="1" thickBot="1">
      <c r="BA61" s="95" t="s">
        <v>110</v>
      </c>
      <c r="BB61" s="95" t="s">
        <v>111</v>
      </c>
      <c r="BC61" s="93">
        <v>233403.45</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555000</v>
      </c>
      <c r="J5" t="s">
        <v>85</v>
      </c>
      <c r="K5" s="1">
        <v>504000</v>
      </c>
      <c r="S5" s="139"/>
      <c r="T5" s="139"/>
      <c r="U5" s="139"/>
      <c r="V5" s="139"/>
      <c r="W5" s="139"/>
      <c r="X5" s="139"/>
      <c r="Y5" s="139"/>
      <c r="Z5" s="139"/>
    </row>
    <row r="6" spans="1:27">
      <c r="A6" t="s">
        <v>86</v>
      </c>
      <c r="B6" s="1">
        <v>3330000</v>
      </c>
      <c r="J6" t="s">
        <v>86</v>
      </c>
      <c r="K6" s="1">
        <v>15450000</v>
      </c>
      <c r="S6" s="139"/>
      <c r="T6" s="139"/>
      <c r="U6" s="139"/>
      <c r="V6" s="139"/>
      <c r="W6" s="139"/>
      <c r="X6" s="139"/>
      <c r="Y6" s="139"/>
      <c r="Z6" s="139"/>
      <c r="AA6" s="18"/>
    </row>
    <row r="7" spans="1:27">
      <c r="A7" t="s">
        <v>87</v>
      </c>
      <c r="B7" s="1">
        <v>6105000</v>
      </c>
      <c r="J7" t="s">
        <v>87</v>
      </c>
      <c r="K7" s="1">
        <v>2500000</v>
      </c>
      <c r="S7" s="139"/>
      <c r="T7" s="139"/>
      <c r="U7" s="139"/>
      <c r="V7" s="139"/>
      <c r="W7" s="139"/>
      <c r="X7" s="139"/>
      <c r="Y7" s="139"/>
      <c r="Z7" s="139"/>
      <c r="AA7" s="18"/>
    </row>
    <row r="8" spans="1:27">
      <c r="A8" t="s">
        <v>89</v>
      </c>
      <c r="B8" s="1">
        <v>1480000</v>
      </c>
      <c r="J8" t="s">
        <v>89</v>
      </c>
      <c r="K8" s="1">
        <v>6775000</v>
      </c>
      <c r="S8" s="139"/>
      <c r="T8" s="139"/>
      <c r="U8" s="139"/>
      <c r="V8" s="139"/>
      <c r="W8" s="139"/>
      <c r="X8" s="139"/>
      <c r="Y8" s="139"/>
      <c r="Z8" s="139"/>
    </row>
    <row r="9" spans="1:27">
      <c r="A9" t="s">
        <v>90</v>
      </c>
      <c r="B9" s="1">
        <v>2081000</v>
      </c>
      <c r="J9" t="s">
        <v>90</v>
      </c>
      <c r="K9" s="1">
        <v>7788000</v>
      </c>
      <c r="S9" s="139"/>
      <c r="T9" s="139"/>
      <c r="U9" s="139"/>
      <c r="V9" s="139"/>
      <c r="W9" s="139"/>
      <c r="X9" s="139"/>
      <c r="Y9" s="139"/>
      <c r="Z9" s="139"/>
    </row>
    <row r="10" spans="1:27">
      <c r="A10" t="s">
        <v>91</v>
      </c>
      <c r="B10" s="1">
        <v>2590000</v>
      </c>
      <c r="J10" t="s">
        <v>91</v>
      </c>
      <c r="K10" s="1">
        <v>450000</v>
      </c>
      <c r="S10" s="139"/>
      <c r="T10" s="139"/>
      <c r="U10" s="139"/>
      <c r="V10" s="139"/>
      <c r="W10" s="139"/>
      <c r="X10" s="139"/>
      <c r="Y10" s="139"/>
      <c r="Z10" s="139"/>
    </row>
    <row r="11" spans="1:27">
      <c r="A11" t="s">
        <v>92</v>
      </c>
      <c r="B11" s="1">
        <v>2220000</v>
      </c>
      <c r="J11" t="s">
        <v>92</v>
      </c>
      <c r="K11" s="1">
        <v>0</v>
      </c>
      <c r="S11" s="139"/>
      <c r="T11" s="139"/>
      <c r="U11" s="139"/>
      <c r="V11" s="139"/>
      <c r="W11" s="139"/>
      <c r="X11" s="139"/>
      <c r="Y11" s="139"/>
      <c r="Z11" s="139"/>
    </row>
    <row r="12" spans="1:27">
      <c r="A12" t="s">
        <v>93</v>
      </c>
      <c r="B12" s="1">
        <v>629000</v>
      </c>
      <c r="J12" t="s">
        <v>93</v>
      </c>
      <c r="K12" s="1">
        <v>6862000</v>
      </c>
    </row>
    <row r="13" spans="1:27">
      <c r="A13" t="s">
        <v>94</v>
      </c>
      <c r="B13" s="1">
        <v>0</v>
      </c>
      <c r="J13" t="s">
        <v>94</v>
      </c>
      <c r="K13" s="1">
        <v>10565000</v>
      </c>
    </row>
    <row r="14" spans="1:27">
      <c r="A14" t="s">
        <v>95</v>
      </c>
      <c r="B14" s="1">
        <v>666000</v>
      </c>
      <c r="J14" t="s">
        <v>95</v>
      </c>
      <c r="K14" s="1">
        <v>0</v>
      </c>
    </row>
    <row r="15" spans="1:27">
      <c r="A15" s="12" t="s">
        <v>96</v>
      </c>
      <c r="B15" s="13">
        <v>19656000</v>
      </c>
      <c r="J15" s="12" t="s">
        <v>96</v>
      </c>
      <c r="K15" s="13">
        <v>50894000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1017495</v>
      </c>
      <c r="J22" t="s">
        <v>85</v>
      </c>
      <c r="K22" s="1">
        <v>1828386</v>
      </c>
      <c r="S22" s="139"/>
      <c r="T22" s="139"/>
      <c r="U22" s="139"/>
      <c r="V22" s="139"/>
      <c r="W22" s="139"/>
      <c r="X22" s="139"/>
      <c r="Y22" s="139"/>
      <c r="Z22" s="139"/>
    </row>
    <row r="23" spans="1:26">
      <c r="A23" t="s">
        <v>86</v>
      </c>
      <c r="B23" s="1">
        <v>6104970</v>
      </c>
      <c r="J23" t="s">
        <v>86</v>
      </c>
      <c r="K23" s="1">
        <v>25658818</v>
      </c>
      <c r="S23" s="139"/>
      <c r="T23" s="139"/>
      <c r="U23" s="139"/>
      <c r="V23" s="139"/>
      <c r="W23" s="139"/>
      <c r="X23" s="139"/>
      <c r="Y23" s="139"/>
      <c r="Z23" s="139"/>
    </row>
    <row r="24" spans="1:26" ht="14.45" customHeight="1">
      <c r="A24" t="s">
        <v>87</v>
      </c>
      <c r="B24" s="1">
        <v>11192445</v>
      </c>
      <c r="J24" t="s">
        <v>87</v>
      </c>
      <c r="K24" s="1">
        <v>5407133.8117348999</v>
      </c>
      <c r="S24" s="139"/>
      <c r="T24" s="139"/>
      <c r="U24" s="139"/>
      <c r="V24" s="139"/>
      <c r="W24" s="139"/>
      <c r="X24" s="139"/>
      <c r="Y24" s="139"/>
      <c r="Z24" s="139"/>
    </row>
    <row r="25" spans="1:26">
      <c r="A25" t="s">
        <v>89</v>
      </c>
      <c r="B25" s="1">
        <v>2713320</v>
      </c>
      <c r="J25" t="s">
        <v>89</v>
      </c>
      <c r="K25" s="1">
        <v>17624112</v>
      </c>
      <c r="S25" s="139"/>
      <c r="T25" s="139"/>
      <c r="U25" s="139"/>
      <c r="V25" s="139"/>
      <c r="W25" s="139"/>
      <c r="X25" s="139"/>
      <c r="Y25" s="139"/>
      <c r="Z25" s="139"/>
    </row>
    <row r="26" spans="1:26" ht="14.45" customHeight="1">
      <c r="A26" t="s">
        <v>90</v>
      </c>
      <c r="B26" s="1">
        <v>3815156</v>
      </c>
      <c r="J26" t="s">
        <v>90</v>
      </c>
      <c r="K26" s="1">
        <v>16760293.463908831</v>
      </c>
      <c r="S26" s="139"/>
      <c r="T26" s="139"/>
      <c r="U26" s="139"/>
      <c r="V26" s="139"/>
      <c r="W26" s="139"/>
      <c r="X26" s="139"/>
      <c r="Y26" s="139"/>
      <c r="Z26" s="139"/>
    </row>
    <row r="27" spans="1:26">
      <c r="A27" t="s">
        <v>91</v>
      </c>
      <c r="B27" s="1">
        <v>4748310</v>
      </c>
      <c r="J27" t="s">
        <v>91</v>
      </c>
      <c r="K27" s="1">
        <v>973300</v>
      </c>
      <c r="S27" s="139"/>
      <c r="T27" s="139"/>
      <c r="U27" s="139"/>
      <c r="V27" s="139"/>
      <c r="W27" s="139"/>
      <c r="X27" s="139"/>
      <c r="Y27" s="139"/>
      <c r="Z27" s="139"/>
    </row>
    <row r="28" spans="1:26">
      <c r="A28" t="s">
        <v>92</v>
      </c>
      <c r="B28" s="1">
        <v>4069980</v>
      </c>
      <c r="J28" t="s">
        <v>92</v>
      </c>
      <c r="K28" s="1">
        <v>0</v>
      </c>
      <c r="S28" s="139"/>
      <c r="T28" s="139"/>
      <c r="U28" s="139"/>
      <c r="V28" s="139"/>
      <c r="W28" s="139"/>
      <c r="X28" s="139"/>
      <c r="Y28" s="139"/>
      <c r="Z28" s="139"/>
    </row>
    <row r="29" spans="1:26">
      <c r="A29" t="s">
        <v>93</v>
      </c>
      <c r="B29" s="1">
        <v>1153161</v>
      </c>
      <c r="J29" t="s">
        <v>93</v>
      </c>
      <c r="K29" s="1">
        <v>14841501</v>
      </c>
    </row>
    <row r="30" spans="1:26">
      <c r="A30" t="s">
        <v>94</v>
      </c>
      <c r="B30" s="1">
        <v>0</v>
      </c>
      <c r="J30" t="s">
        <v>94</v>
      </c>
      <c r="K30" s="1">
        <v>22852095</v>
      </c>
    </row>
    <row r="31" spans="1:26">
      <c r="A31" t="s">
        <v>95</v>
      </c>
      <c r="B31" s="1">
        <v>1220994</v>
      </c>
      <c r="J31" t="s">
        <v>95</v>
      </c>
      <c r="K31" s="1">
        <v>0</v>
      </c>
    </row>
    <row r="32" spans="1:26">
      <c r="A32" s="12" t="s">
        <v>96</v>
      </c>
      <c r="B32" s="13">
        <v>36035831</v>
      </c>
      <c r="J32" s="12" t="s">
        <v>96</v>
      </c>
      <c r="K32" s="13">
        <v>105945639.27564374</v>
      </c>
    </row>
    <row r="35" spans="1:15">
      <c r="B35" t="s">
        <v>99</v>
      </c>
      <c r="C35" t="s">
        <v>100</v>
      </c>
      <c r="D35" t="s">
        <v>76</v>
      </c>
      <c r="H35" t="s">
        <v>100</v>
      </c>
      <c r="I35" t="s">
        <v>76</v>
      </c>
    </row>
    <row r="36" spans="1:15">
      <c r="A36" t="s">
        <v>101</v>
      </c>
      <c r="B36" s="14">
        <v>70550000</v>
      </c>
      <c r="C36" s="14">
        <v>19656000</v>
      </c>
      <c r="D36" s="14">
        <v>50894000</v>
      </c>
      <c r="G36" t="s">
        <v>101</v>
      </c>
      <c r="H36" s="15">
        <v>0.27861091424521617</v>
      </c>
      <c r="I36" s="15">
        <v>0.72138908575478389</v>
      </c>
    </row>
    <row r="37" spans="1:15">
      <c r="A37" t="s">
        <v>102</v>
      </c>
      <c r="B37" s="14">
        <v>141981470.27564374</v>
      </c>
      <c r="C37" s="14">
        <v>36035831</v>
      </c>
      <c r="D37" s="14">
        <v>105945639.27564374</v>
      </c>
      <c r="G37" t="s">
        <v>102</v>
      </c>
      <c r="H37" s="15">
        <v>0.25380657722475902</v>
      </c>
      <c r="I37" s="15">
        <v>0.74619342277524092</v>
      </c>
    </row>
    <row r="38" spans="1:15">
      <c r="O38" s="17">
        <v>63567383565386.242</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1352.2</v>
      </c>
      <c r="J11" s="19"/>
      <c r="K11" s="19"/>
    </row>
    <row r="12" spans="2:57" ht="14.45" customHeight="1" thickBot="1">
      <c r="B12" s="19"/>
      <c r="C12" s="19"/>
      <c r="D12" s="19"/>
      <c r="E12" s="19"/>
      <c r="F12" s="19"/>
      <c r="G12" s="44" t="s">
        <v>128</v>
      </c>
      <c r="H12" s="45" t="s">
        <v>129</v>
      </c>
      <c r="I12" s="46">
        <v>20575450</v>
      </c>
      <c r="J12" s="19"/>
      <c r="K12" s="19"/>
    </row>
    <row r="13" spans="2:57" ht="14.45" customHeight="1" thickBot="1">
      <c r="B13" s="19"/>
      <c r="C13" s="19"/>
      <c r="D13" s="19"/>
      <c r="E13" s="19"/>
      <c r="F13" s="19"/>
      <c r="G13" s="44" t="s">
        <v>130</v>
      </c>
      <c r="H13" s="45" t="s">
        <v>129</v>
      </c>
      <c r="I13" s="46">
        <v>20337432</v>
      </c>
      <c r="J13" s="19"/>
      <c r="K13" s="19"/>
    </row>
    <row r="14" spans="2:57" ht="14.45" customHeight="1" thickBot="1">
      <c r="B14" s="19"/>
      <c r="C14" s="19"/>
      <c r="D14" s="19"/>
      <c r="E14" s="19"/>
      <c r="F14" s="19"/>
      <c r="G14" s="44" t="s">
        <v>131</v>
      </c>
      <c r="H14" s="45" t="s">
        <v>132</v>
      </c>
      <c r="I14" s="47">
        <v>105</v>
      </c>
      <c r="J14" s="19"/>
      <c r="K14" s="19"/>
    </row>
    <row r="15" spans="2:57" ht="14.45" customHeight="1" thickBot="1">
      <c r="B15" s="19"/>
      <c r="C15" s="19"/>
      <c r="D15" s="19"/>
      <c r="E15" s="19"/>
      <c r="F15" s="19"/>
      <c r="G15" s="44" t="s">
        <v>133</v>
      </c>
      <c r="H15" s="45" t="s">
        <v>134</v>
      </c>
      <c r="I15" s="48">
        <v>39.169078263410412</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1352.2</v>
      </c>
      <c r="AS25" s="21" t="s">
        <v>111</v>
      </c>
    </row>
    <row r="26" spans="2:46">
      <c r="B26" s="140" t="s">
        <v>8</v>
      </c>
      <c r="C26" s="149" t="s">
        <v>139</v>
      </c>
      <c r="D26" s="149"/>
      <c r="E26" s="149"/>
      <c r="F26" s="149"/>
      <c r="G26" s="149"/>
      <c r="H26" s="149"/>
      <c r="I26" s="149"/>
      <c r="J26" s="149"/>
      <c r="K26" s="149"/>
      <c r="L26" s="149"/>
      <c r="M26" s="149"/>
      <c r="N26" s="149"/>
      <c r="O26" s="150"/>
      <c r="AP26" s="21" t="s">
        <v>140</v>
      </c>
      <c r="AR26" s="73">
        <v>63872.467823419065</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2.22289</v>
      </c>
      <c r="AT30" s="101">
        <v>105000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233403.45</v>
      </c>
      <c r="AV39" s="103">
        <v>2.2200000000000002</v>
      </c>
      <c r="AW39" s="104">
        <v>2.5980481533426838</v>
      </c>
    </row>
    <row r="40" spans="2:49" ht="14.45" customHeight="1">
      <c r="B40" s="19"/>
      <c r="C40" s="49"/>
      <c r="D40" s="53" t="s">
        <v>151</v>
      </c>
      <c r="E40" s="114">
        <v>1667.1675000000002</v>
      </c>
      <c r="F40" s="114">
        <v>1778.3120000000001</v>
      </c>
      <c r="G40" s="114">
        <v>1889.4565</v>
      </c>
      <c r="H40" s="114">
        <v>2000.6010000000001</v>
      </c>
      <c r="I40" s="114">
        <v>2111.7455</v>
      </c>
      <c r="J40" s="115">
        <v>2222.89</v>
      </c>
      <c r="K40" s="114">
        <v>2334.0345000000002</v>
      </c>
      <c r="L40" s="114">
        <v>2445.1790000000001</v>
      </c>
      <c r="M40" s="114">
        <v>2556.3235</v>
      </c>
      <c r="N40" s="114">
        <v>2667.4679999999998</v>
      </c>
      <c r="O40" s="114">
        <v>2778.6124999999997</v>
      </c>
      <c r="AT40" s="21" t="s">
        <v>152</v>
      </c>
      <c r="AU40" s="102">
        <v>141981.47</v>
      </c>
      <c r="AV40" s="103">
        <v>1.35</v>
      </c>
      <c r="AW40" s="104">
        <v>2.0124942593905031</v>
      </c>
    </row>
    <row r="41" spans="2:49">
      <c r="B41" s="19"/>
      <c r="C41" s="54">
        <v>-0.2</v>
      </c>
      <c r="D41" s="55">
        <v>61047</v>
      </c>
      <c r="E41" s="56">
        <v>-0.39504464480196261</v>
      </c>
      <c r="F41" s="56">
        <v>-0.30785435450184001</v>
      </c>
      <c r="G41" s="56">
        <v>-0.23092174541349642</v>
      </c>
      <c r="H41" s="56">
        <v>-0.16253720400163557</v>
      </c>
      <c r="I41" s="56">
        <v>-0.10135103536997048</v>
      </c>
      <c r="J41" s="56">
        <v>-4.6283483601472115E-2</v>
      </c>
      <c r="K41" s="56">
        <v>3.5395394271694768E-3</v>
      </c>
      <c r="L41" s="56">
        <v>4.8833196725934551E-2</v>
      </c>
      <c r="M41" s="56">
        <v>9.0188275129154671E-2</v>
      </c>
      <c r="N41" s="56">
        <v>0.12809709699877328</v>
      </c>
      <c r="O41" s="56">
        <v>0.16297321311882237</v>
      </c>
      <c r="AT41" s="21" t="s">
        <v>153</v>
      </c>
      <c r="AU41" s="102">
        <v>91421.98</v>
      </c>
      <c r="AV41" s="103"/>
      <c r="AW41" s="104">
        <v>0.39169078263410412</v>
      </c>
    </row>
    <row r="42" spans="2:49">
      <c r="B42" s="19"/>
      <c r="C42" s="54">
        <v>-0.15</v>
      </c>
      <c r="D42" s="55">
        <v>76308.75</v>
      </c>
      <c r="E42" s="56">
        <v>-0.11603571584157009</v>
      </c>
      <c r="F42" s="56">
        <v>-4.6283483601471886E-2</v>
      </c>
      <c r="G42" s="56">
        <v>1.5262603669202891E-2</v>
      </c>
      <c r="H42" s="56">
        <v>6.997023679869159E-2</v>
      </c>
      <c r="I42" s="56">
        <v>0.11891917170402358</v>
      </c>
      <c r="J42" s="56">
        <v>0.16297321311882237</v>
      </c>
      <c r="K42" s="56">
        <v>0.20283163154173559</v>
      </c>
      <c r="L42" s="56">
        <v>0.23906655738074759</v>
      </c>
      <c r="M42" s="56">
        <v>0.27215062010332375</v>
      </c>
      <c r="N42" s="56">
        <v>0.30247767759901861</v>
      </c>
      <c r="O42" s="56">
        <v>0.33037857049505792</v>
      </c>
    </row>
    <row r="43" spans="2:49">
      <c r="B43" s="19"/>
      <c r="C43" s="54">
        <v>-0.1</v>
      </c>
      <c r="D43" s="55">
        <v>89775</v>
      </c>
      <c r="E43" s="56">
        <v>5.1369641534665493E-2</v>
      </c>
      <c r="F43" s="56">
        <v>0.11065903893874884</v>
      </c>
      <c r="G43" s="56">
        <v>0.16297321311882237</v>
      </c>
      <c r="H43" s="56">
        <v>0.2094747012788879</v>
      </c>
      <c r="I43" s="56">
        <v>0.25108129594842005</v>
      </c>
      <c r="J43" s="56">
        <v>0.28852723115099904</v>
      </c>
      <c r="K43" s="56">
        <v>0.32240688681047525</v>
      </c>
      <c r="L43" s="56">
        <v>0.35320657377363551</v>
      </c>
      <c r="M43" s="56">
        <v>0.38132802708782521</v>
      </c>
      <c r="N43" s="56">
        <v>0.40710602595916584</v>
      </c>
      <c r="O43" s="56">
        <v>0.43082178492079926</v>
      </c>
      <c r="AU43" s="21">
        <v>171590.58</v>
      </c>
    </row>
    <row r="44" spans="2:49">
      <c r="B44" s="19"/>
      <c r="C44" s="54">
        <v>-0.05</v>
      </c>
      <c r="D44" s="55">
        <v>99750</v>
      </c>
      <c r="E44" s="56">
        <v>0.14623267738119886</v>
      </c>
      <c r="F44" s="56">
        <v>0.19959313504487391</v>
      </c>
      <c r="G44" s="56">
        <v>0.24667589180694013</v>
      </c>
      <c r="H44" s="56">
        <v>0.28852723115099904</v>
      </c>
      <c r="I44" s="56">
        <v>0.32597316635357804</v>
      </c>
      <c r="J44" s="56">
        <v>0.35967450803589912</v>
      </c>
      <c r="K44" s="56">
        <v>0.39016619812942771</v>
      </c>
      <c r="L44" s="56">
        <v>0.41788591639627193</v>
      </c>
      <c r="M44" s="56">
        <v>0.44319522437904268</v>
      </c>
      <c r="N44" s="56">
        <v>0.4663954233632493</v>
      </c>
      <c r="O44" s="56">
        <v>0.48773960642871927</v>
      </c>
      <c r="AU44" s="21">
        <v>200362</v>
      </c>
    </row>
    <row r="45" spans="2:49">
      <c r="B45" s="19"/>
      <c r="C45" s="51" t="s">
        <v>145</v>
      </c>
      <c r="D45" s="57">
        <v>105000</v>
      </c>
      <c r="E45" s="56">
        <v>0.18892104351213898</v>
      </c>
      <c r="F45" s="56">
        <v>0.23961347829263024</v>
      </c>
      <c r="G45" s="56">
        <v>0.28434209721659309</v>
      </c>
      <c r="H45" s="56">
        <v>0.32410086959344908</v>
      </c>
      <c r="I45" s="56">
        <v>0.35967450803589912</v>
      </c>
      <c r="J45" s="56">
        <v>0.39169078263410417</v>
      </c>
      <c r="K45" s="56">
        <v>0.42065788822295636</v>
      </c>
      <c r="L45" s="56">
        <v>0.44699162057645836</v>
      </c>
      <c r="M45" s="56">
        <v>0.47103546316009054</v>
      </c>
      <c r="N45" s="56">
        <v>0.49307565219508681</v>
      </c>
      <c r="O45" s="56">
        <v>0.51335262610728338</v>
      </c>
    </row>
    <row r="46" spans="2:49" ht="14.45" customHeight="1">
      <c r="B46" s="19"/>
      <c r="C46" s="54">
        <v>0.05</v>
      </c>
      <c r="D46" s="55">
        <v>110250</v>
      </c>
      <c r="E46" s="56">
        <v>0.22754385096394183</v>
      </c>
      <c r="F46" s="56">
        <v>0.2758223602786955</v>
      </c>
      <c r="G46" s="56">
        <v>0.31842104496818402</v>
      </c>
      <c r="H46" s="56">
        <v>0.35628654246995156</v>
      </c>
      <c r="I46" s="56">
        <v>0.39016619812942771</v>
      </c>
      <c r="J46" s="56">
        <v>0.42065788822295636</v>
      </c>
      <c r="K46" s="56">
        <v>0.44824560783138701</v>
      </c>
      <c r="L46" s="56">
        <v>0.47332535292996031</v>
      </c>
      <c r="M46" s="56">
        <v>0.49622425062865771</v>
      </c>
      <c r="N46" s="56">
        <v>0.51721490685246363</v>
      </c>
      <c r="O46" s="56">
        <v>0.53652631057836508</v>
      </c>
    </row>
    <row r="47" spans="2:49">
      <c r="B47" s="19"/>
      <c r="C47" s="54">
        <v>0.1</v>
      </c>
      <c r="D47" s="55">
        <v>121275</v>
      </c>
      <c r="E47" s="56">
        <v>0.29776713723994713</v>
      </c>
      <c r="F47" s="56">
        <v>0.34165669116245045</v>
      </c>
      <c r="G47" s="56">
        <v>0.38038276815289457</v>
      </c>
      <c r="H47" s="56">
        <v>0.41480594769995588</v>
      </c>
      <c r="I47" s="56">
        <v>0.44560563466311615</v>
      </c>
      <c r="J47" s="56">
        <v>0.47332535292996031</v>
      </c>
      <c r="K47" s="56">
        <v>0.49840509802853367</v>
      </c>
      <c r="L47" s="56">
        <v>0.52120486629996399</v>
      </c>
      <c r="M47" s="56">
        <v>0.54202204602605242</v>
      </c>
      <c r="N47" s="56">
        <v>0.5611044607749669</v>
      </c>
      <c r="O47" s="56">
        <v>0.57866028234396827</v>
      </c>
    </row>
    <row r="48" spans="2:49">
      <c r="B48" s="19"/>
      <c r="C48" s="54">
        <v>0.15</v>
      </c>
      <c r="D48" s="55">
        <v>139466.25</v>
      </c>
      <c r="E48" s="56">
        <v>0.38936272803473659</v>
      </c>
      <c r="F48" s="56">
        <v>0.42752755753256561</v>
      </c>
      <c r="G48" s="56">
        <v>0.46120240708947352</v>
      </c>
      <c r="H48" s="56">
        <v>0.4911356066956139</v>
      </c>
      <c r="I48" s="56">
        <v>0.51791794318531836</v>
      </c>
      <c r="J48" s="56">
        <v>0.54202204602605242</v>
      </c>
      <c r="K48" s="56">
        <v>0.56383052002481193</v>
      </c>
      <c r="L48" s="56">
        <v>0.5836564054782295</v>
      </c>
      <c r="M48" s="56">
        <v>0.60175830089221949</v>
      </c>
      <c r="N48" s="56">
        <v>0.61835170502171033</v>
      </c>
      <c r="O48" s="56">
        <v>0.63361763682084193</v>
      </c>
    </row>
    <row r="49" spans="2:45" ht="15" thickBot="1">
      <c r="B49" s="19"/>
      <c r="C49" s="54">
        <v>0.2</v>
      </c>
      <c r="D49" s="58">
        <v>167359.5</v>
      </c>
      <c r="E49" s="56">
        <v>0.4911356066956139</v>
      </c>
      <c r="F49" s="56">
        <v>0.52293963127713805</v>
      </c>
      <c r="G49" s="56">
        <v>0.55100200590789461</v>
      </c>
      <c r="H49" s="56">
        <v>0.57594633891301161</v>
      </c>
      <c r="I49" s="56">
        <v>0.59826495265443203</v>
      </c>
      <c r="J49" s="56">
        <v>0.61835170502171044</v>
      </c>
      <c r="K49" s="56">
        <v>0.63652543335400991</v>
      </c>
      <c r="L49" s="56">
        <v>0.65304700456519116</v>
      </c>
      <c r="M49" s="56">
        <v>0.66813191741018285</v>
      </c>
      <c r="N49" s="56">
        <v>0.68195975418475863</v>
      </c>
      <c r="O49" s="56">
        <v>0.69468136401736835</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105000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671.9</v>
      </c>
      <c r="BA66" s="21" t="s">
        <v>111</v>
      </c>
    </row>
    <row r="67" spans="2:55">
      <c r="B67" s="19"/>
      <c r="C67" s="19"/>
      <c r="D67" s="19"/>
      <c r="E67" s="19"/>
      <c r="F67" s="19"/>
      <c r="G67" s="19"/>
      <c r="H67" s="19"/>
      <c r="I67" s="19"/>
      <c r="J67" s="19"/>
      <c r="K67" s="19"/>
      <c r="AS67" s="21" t="s">
        <v>150</v>
      </c>
      <c r="AT67" s="102">
        <v>89838</v>
      </c>
      <c r="AU67" s="103">
        <v>0.86</v>
      </c>
      <c r="AV67" s="104">
        <v>1</v>
      </c>
      <c r="AX67" s="21" t="s">
        <v>140</v>
      </c>
      <c r="AZ67" s="73">
        <v>82456.755493221135</v>
      </c>
      <c r="BA67" s="21" t="s">
        <v>141</v>
      </c>
    </row>
    <row r="68" spans="2:55">
      <c r="B68" s="19"/>
      <c r="C68" s="19"/>
      <c r="D68" s="19"/>
      <c r="E68" s="19"/>
      <c r="F68" s="19"/>
      <c r="G68" s="19"/>
      <c r="H68" s="19"/>
      <c r="I68" s="19"/>
      <c r="J68" s="19"/>
      <c r="K68" s="19"/>
      <c r="AS68" s="21" t="s">
        <v>152</v>
      </c>
      <c r="AT68" s="102">
        <v>70550</v>
      </c>
      <c r="AU68" s="103">
        <v>0.67</v>
      </c>
      <c r="AV68" s="104">
        <v>0.78530243326877269</v>
      </c>
    </row>
    <row r="69" spans="2:55">
      <c r="B69" s="19"/>
      <c r="C69" s="19"/>
      <c r="D69" s="19"/>
      <c r="E69" s="19"/>
      <c r="F69" s="19"/>
      <c r="G69" s="19"/>
      <c r="H69" s="19"/>
      <c r="I69" s="19"/>
      <c r="J69" s="19"/>
      <c r="K69" s="19"/>
      <c r="AS69" s="21" t="s">
        <v>153</v>
      </c>
      <c r="AT69" s="102">
        <v>19288</v>
      </c>
      <c r="AU69" s="103"/>
      <c r="AV69" s="104">
        <v>0.21469756673122731</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0.85560000000000003</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0.64170000000000005</v>
      </c>
      <c r="AU86" s="107">
        <v>0.68447999999999998</v>
      </c>
      <c r="AV86" s="107">
        <v>0.72726000000000002</v>
      </c>
      <c r="AW86" s="107">
        <v>0.77004000000000006</v>
      </c>
      <c r="AX86" s="107">
        <v>0.81281999999999999</v>
      </c>
      <c r="AY86" s="108">
        <v>0.85560000000000003</v>
      </c>
      <c r="AZ86" s="107">
        <v>0.89838000000000007</v>
      </c>
      <c r="BA86" s="107">
        <v>0.94116</v>
      </c>
      <c r="BB86" s="107">
        <v>0.98394000000000004</v>
      </c>
      <c r="BC86" s="107">
        <v>1.0267200000000001</v>
      </c>
      <c r="BD86" s="107">
        <v>1.0695000000000001</v>
      </c>
    </row>
    <row r="87" spans="2:56">
      <c r="B87" s="19"/>
      <c r="C87" s="19"/>
      <c r="D87" s="19"/>
      <c r="E87" s="19"/>
      <c r="F87" s="19"/>
      <c r="G87" s="19"/>
      <c r="H87" s="19"/>
      <c r="I87" s="19"/>
      <c r="J87" s="19"/>
      <c r="K87" s="19"/>
      <c r="AR87" s="21">
        <v>-0.2</v>
      </c>
      <c r="AS87" s="107">
        <v>61047</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76308.75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89775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99750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105000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110250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121275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139466.25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167359.5</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2024-04-10T16:31:36Z</dcterms:modified>
  <cp:category/>
  <cp:contentStatus/>
</cp:coreProperties>
</file>