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40848AF1-C69C-4003-84B4-78DD1037DAAE}"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<sst xmlns="http://schemas.openxmlformats.org/spreadsheetml/2006/main" count="350" uniqueCount="161">
  <si>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</si>
  <si>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Tomate Chonto Antioquia Entrerrios publicada en la página web, y consta de las siguientes partes:</t>
  </si>
  <si>
    <t>Flujo de Caja</t>
  </si>
  <si>
    <t>- Flujo anualizado de los ingresos (precio y rendimiento) y los costos de producción para una hectárea de
Tomate Chonto Antioquia Entrerrios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</si>
  <si>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</si>
  <si>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Tomate Chonto Antioquia Entrerrios.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</si>
  <si>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</si>
  <si>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</si>
  <si>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</si>
  <si>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</si>
  <si>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</si>
  <si>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</si>
  <si>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</si>
  <si>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</si>
  <si>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Tomate Chonto Antioquia Entrerrios. La participación se encuentra actualizada al 2023 Q4.</t>
  </si>
  <si>
    <t>Flujo de Caja Anual</t>
  </si>
  <si>
    <t>TOMATE CHONTO ANTIOQUIA ENTRERRIOS</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</si>
  <si>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</si>
  <si>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</si>
  <si>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</si>
  <si>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</si>
  <si>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</si>
  <si>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</si>
  <si>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</si>
  <si>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</si>
  <si>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</si>
  <si>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</si>
  <si>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</si>
  <si>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</si>
  <si>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</si>
  <si>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</si>
  <si>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</si>
  <si>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</si>
  <si>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</si>
  <si>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</si>
  <si>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</si>
  <si>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</si>
  <si>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</si>
  <si>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</si>
  <si>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</si>
  <si>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</si>
  <si>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</si>
  <si>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</si>
  <si>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</si>
  <si>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</si>
  <si>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</si>
  <si>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</si>
  <si>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</si>
  <si>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</si>
  <si>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</si>
  <si>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</si>
  <si>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</si>
  <si>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</si>
  <si>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</si>
  <si>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</si>
  <si>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</si>
  <si>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</si>
  <si>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</si>
  <si>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</si>
  <si>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</si>
  <si>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</si>
  <si>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</si>
  <si>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</si>
  <si>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</si>
  <si>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</si>
  <si>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</si>
  <si>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</si>
  <si>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Tomate Chonto Antioquia Entrerrios, en lo que respecta a la mano de obra incluye actividades como la preparación del terreno, la siembra, el trazado y el ahoyado, entre otras, y ascienden a un total de $5,0 millones de pesos (equivalente a 75 jornales). En cuanto a los insumos, se incluyen los gastos relacionados con el material vegetal y las enmiendas, que en conjunto ascienden a  $17,4 millones.</t>
  </si>
  <si>
    <t>*** Los costos de sostenimiento del ciclo comprenden tanto los gastos relacionados con la mano de obra como aquellos asociados con los insumos necesarios desde el momento de la siembra de las plantas hasta finalizar el ciclo. Para el caso de Tomate Chonto Antioquia Entrerrios, en lo que respecta a la mano de obra incluye actividades como la fertilización, riego, control de malezas, plagas y enfermedades, entre otras, y ascienden a un total de $69,9 millones de pesos (equivalente a 1034 jornales). En cuanto a los insumos, se incluyen los fertilizantes, plaguicidas, transportes, entre otras, que en conjunto ascienden a  $78,6 millones.</t>
  </si>
  <si>
    <t>Otra información</t>
  </si>
  <si>
    <t>Material de propagacion: Colino/Plántula // Distancia de siembra: 0,4 x 1 // Densidad de siembra - Plantas/Ha.: 25.000 // Duracion del ciclo: 3 meses // Productividad/Ha/Ciclo: 125.000 kg // Inicio de Produccion desde la siembra: mes 3  // Duracion de la etapa productiva: 1 meses // Productividad promedio en etapa productiva  // Cultivo asociado: NA // Productividad promedio etapa productiva: 125.000 kg // % Rendimiento 1ra. Calidad: 100 // % Rendimiento 2da. Calidad: 0 // Precio de venta ponderado por calidad: $3.133 // Valor Jornal: $67.598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</si>
  <si>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</si>
  <si>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</si>
  <si>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</si>
  <si>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</si>
  <si>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</si>
  <si>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</si>
  <si>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</si>
  <si>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</si>
  <si>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</si>
  <si>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</si>
  <si>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</si>
  <si>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$170,9 millones, en comparación con los costos del marco original que ascienden a $90,7 millones, (mes de publicación del marco: septiembre - 2017).
La rentabilidad actualizada (2023 Q4) subió frente a la rentabilidad de la primera AgroGuía, pasando del 22,5% al 56,4%. Mientras que el crecimiento de los costos fue del 188,4%, el crecimiento de los ingresos fue del 334,7%.</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</si>
  <si>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</si>
  <si>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</si>
  <si>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</si>
  <si>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</si>
  <si>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</si>
  <si>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</si>
  <si>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</si>
  <si>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</si>
  <si>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</si>
  <si>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</si>
  <si>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</si>
  <si>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</si>
  <si>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</si>
  <si>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</si>
  <si>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</si>
  <si>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otros, que representan el 44% y el 16% del costo total, respectivamente. En cuanto a los costos de insumos, se destaca la participación de transporte seguido de fertilización, que representan el 37% y el 21% del costo total, respectivamente.</t>
  </si>
  <si>
    <t>Costo total</t>
  </si>
  <si>
    <t>Mano de obra</t>
  </si>
  <si>
    <t>2017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</si>
  <si>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</si>
  <si>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</si>
  <si>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</si>
  <si>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</si>
  <si>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</si>
  <si>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</si>
  <si>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</si>
  <si>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</si>
  <si>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</si>
  <si>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</si>
  <si>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</si>
  <si>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Antioquia</t>
  </si>
  <si>
    <t>A continuación, se presenta la desagregación de los costos de mano de obra e insumos según las diferentes actividades vinculadas a la producción de TOMATE CHONTO ANTIOQUIA ENTRERRIOS</t>
  </si>
  <si>
    <t>En cuanto a los costos de mano de obra, se destaca la participación de cosecha y beneficio segido por otros que representan el 44% y el 16% del costo total, respectivamente. En cuanto a los costos de insumos, se destaca la participación de transporte segido por fertilización que representan el 34% y el 21% del costo total, respectivamente.</t>
  </si>
  <si>
    <t>En cuanto a los costos de mano de obra, se destaca la participación de cosecha y beneficio segido por otros que representan el 44% y el 16% del costo total, respectivamente. En cuanto a los costos de insumos, se destaca la participación de transporte segido por fertilización que representan el 37% y el 21% del costo total, respectivamente.</t>
  </si>
  <si>
    <t>En cuanto a los costos de mano de obra, se destaca la participación de cosecha y beneficio segido por otros que representan el 44% y el 16% del costo total, respectivamente.</t>
  </si>
  <si>
    <t>En cuanto a los costos de insumos, se destaca la participación de transporte segido por fertilización que representan el 37% y el 21% del costo total, respectivamente.</t>
  </si>
  <si>
    <t>En cuanto a los costos de insumos, se destaca la participación de transporte segido por fertilización que representan el 34% y el 21% del costo total, respectivamente.</t>
  </si>
  <si>
    <t>En cuanto a los costos de mano de obra, se destaca la participación de cosecha y beneficio segido por otros que representan el 44% y el 16% del costo total, respectivamente.En cuanto a los costos de insumos, se destaca la participación de transporte segido por fertilización que representan el 34% y el 21%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</si>
  <si>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</si>
  <si>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</si>
  <si>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</si>
  <si>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</si>
  <si>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</si>
  <si>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</si>
  <si>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</si>
  <si>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</si>
  <si>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</si>
  <si>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</si>
  <si>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</si>
  <si>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</si>
  <si>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</si>
  <si>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</si>
  <si>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TOMATE CHONTO ANTIOQUIA ENTRERRIOS,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</si>
  <si>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</si>
  <si>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$ 3.133/kg y con un rendimiento por hectárea de 125.000 kg por ciclo; el margen de utilidad obtenido en la producción de tomate es del 56%.</t>
  </si>
  <si>
    <t>PRECIO MINIMO</t>
  </si>
  <si>
    <t>El precio mínimo ponderado para cubrir los costos de producción, con un rendimiento de 125.000 kg para todo el ciclo de producción, es COP $ 1.367/kg.</t>
  </si>
  <si>
    <t>RENDIMIENTO MINIMO</t>
  </si>
  <si>
    <t>KG</t>
  </si>
  <si>
    <t>El rendimiento mínimo por ha/ciclo para cubrir los costos de producción, con un precio ponderado de COP $ 3.133, es de 54.552 kg/ha para todo el ciclo.</t>
  </si>
  <si>
    <t>El siguiente cuadro presenta diferentes escenarios de rentabilidad para el sistema productivo de TOMATE CHONTO ANTIOQUIA ENTRERRIOS,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</si>
  <si>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</si>
  <si>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</si>
  <si>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</si>
  <si>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</si>
  <si>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</si>
  <si>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</si>
  <si>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</si>
  <si>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</si>
  <si>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</si>
  <si>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</si>
  <si>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TOMATE CHONTO ANTIOQUIA ENTRERRIOS, frente a diferentes escenarios de variación de precios de venta en finca y rendimientos probables (t/ha)</t>
  </si>
  <si>
    <t>Con un precio ponderado de COP $$ 936/kg y con un rendimiento por hectárea de 125.000 kg por ciclo; el margen de utilidad obtenido en la producción de tomate es del 22%.</t>
  </si>
  <si>
    <t>El precio mínimo ponderado para cubrir los costos de producción, con un rendimiento de 125.000 kg para todo el ciclo de producción, es COP $ 726/kg.</t>
  </si>
  <si>
    <t>El rendimiento mínimo por ha/ciclo para cubrir los costos de producción, con un precio ponderado de COP $ 936, es de 96.934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</si>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</sst>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Part.'!$AQ$41:$AQ$42</c:f>
              <c:numCache>
                <c:formatCode>_(* #,##0_);_(* \(#,##0\);_(* "-"_);_(@_)</c:formatCode>
                <c:ptCount val="2"/>
                <c:pt idx="0">
                  <c:v>90730000</c:v>
                </c:pt>
                <c:pt idx="1">
                  <c:v>170923331.57348701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Part.'!$AR$41:$AR$42</c:f>
              <c:numCache>
                <c:formatCode>_(* #,##0_);_(* \(#,##0\);_(* "-"_);_(@_)</c:formatCode>
                <c:ptCount val="2"/>
                <c:pt idx="0">
                  <c:v>44155000</c:v>
                </c:pt>
                <c:pt idx="1">
                  <c:v>74977251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Part.'!$AS$41:$AS$42</c:f>
              <c:numCache>
                <c:formatCode>_(* #,##0_);_(* \(#,##0\);_(* "-"_);_(@_)</c:formatCode>
                <c:ptCount val="2"/>
                <c:pt idx="0">
                  <c:v>46575000</c:v>
                </c:pt>
                <c:pt idx="1">
                  <c:v>95946080.573487014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2023 Q4</c:v>
                </c:pt>
              </c:strCache>
            </c:strRef>
          </c:cat>
          <c:val>
            <c:numRef>
              <c:f>Tortas!$H$36:$H$37</c:f>
              <c:numCache>
                <c:formatCode>0%</c:formatCode>
                <c:ptCount val="2"/>
                <c:pt idx="0">
                  <c:v>0.4866637275432602</c:v>
                </c:pt>
                <c:pt idx="1">
                  <c:v>0.4386601308889429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2023 Q4</c:v>
                </c:pt>
              </c:strCache>
            </c:strRef>
          </c:cat>
          <c:val>
            <c:numRef>
              <c:f>Tortas!$I$36:$I$37</c:f>
              <c:numCache>
                <c:formatCode>0%</c:formatCode>
                <c:ptCount val="2"/>
                <c:pt idx="0">
                  <c:v>0.51333627245673974</c:v>
                </c:pt>
                <c:pt idx="1">
                  <c:v>0.56133986911105715</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1902115</c:v>
                </c:pt>
                <c:pt idx="1">
                  <c:v>11272086</c:v>
                </c:pt>
                <c:pt idx="2">
                  <c:v>2349135.4466858851</c:v>
                </c:pt>
                <c:pt idx="3">
                  <c:v>20107880</c:v>
                </c:pt>
                <c:pt idx="4">
                  <c:v>17350148.126801141</c:v>
                </c:pt>
                <c:pt idx="5">
                  <c:v>2863720</c:v>
                </c:pt>
                <c:pt idx="6">
                  <c:v>0</c:v>
                </c:pt>
                <c:pt idx="7">
                  <c:v>2293204</c:v>
                </c:pt>
                <c:pt idx="8">
                  <c:v>35570520</c:v>
                </c:pt>
                <c:pt idx="9">
                  <c:v>2237272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4055880</c:v>
                </c:pt>
                <c:pt idx="1">
                  <c:v>5407840</c:v>
                </c:pt>
                <c:pt idx="2">
                  <c:v>32750000</c:v>
                </c:pt>
                <c:pt idx="3">
                  <c:v>2027940</c:v>
                </c:pt>
                <c:pt idx="4">
                  <c:v>5048351</c:v>
                </c:pt>
                <c:pt idx="5">
                  <c:v>12167640</c:v>
                </c:pt>
                <c:pt idx="6">
                  <c:v>8111760</c:v>
                </c:pt>
                <c:pt idx="7">
                  <c:v>5407840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2023 Q4</c:v>
                </c:pt>
              </c:strCache>
            </c:strRef>
          </c:cat>
          <c:val>
            <c:numRef>
              <c:f>'Análisis Comparativo y Part.'!$AW$41:$AW$42</c:f>
              <c:numCache>
                <c:formatCode>0%</c:formatCode>
                <c:ptCount val="2"/>
                <c:pt idx="0">
                  <c:v>0.4866637275432602</c:v>
                </c:pt>
                <c:pt idx="1">
                  <c:v>0.4386601308889429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2023 Q4</c:v>
                </c:pt>
              </c:strCache>
            </c:strRef>
          </c:cat>
          <c:val>
            <c:numRef>
              <c:f>'Análisis Comparativo y Part.'!$AX$41:$AX$42</c:f>
              <c:numCache>
                <c:formatCode>0%</c:formatCode>
                <c:ptCount val="2"/>
                <c:pt idx="0">
                  <c:v>0.51333627245673974</c:v>
                </c:pt>
                <c:pt idx="1">
                  <c:v>0.56133986911105715</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2400000</c:v>
                </c:pt>
                <c:pt idx="1">
                  <c:v>3200000</c:v>
                </c:pt>
                <c:pt idx="2">
                  <c:v>19375000</c:v>
                </c:pt>
                <c:pt idx="3">
                  <c:v>1200000</c:v>
                </c:pt>
                <c:pt idx="4">
                  <c:v>2780000</c:v>
                </c:pt>
                <c:pt idx="5">
                  <c:v>7200000</c:v>
                </c:pt>
                <c:pt idx="6">
                  <c:v>4800000</c:v>
                </c:pt>
                <c:pt idx="7">
                  <c:v>3200000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850000</c:v>
                </c:pt>
                <c:pt idx="1">
                  <c:v>7510000</c:v>
                </c:pt>
                <c:pt idx="2">
                  <c:v>1050000</c:v>
                </c:pt>
                <c:pt idx="3">
                  <c:v>9980000</c:v>
                </c:pt>
                <c:pt idx="4">
                  <c:v>8000000</c:v>
                </c:pt>
                <c:pt idx="5">
                  <c:v>1280000</c:v>
                </c:pt>
                <c:pt idx="6">
                  <c:v>0</c:v>
                </c:pt>
                <c:pt idx="7">
                  <c:v>1025000</c:v>
                </c:pt>
                <c:pt idx="8">
                  <c:v>15880000</c:v>
                </c:pt>
                <c:pt idx="9">
                  <c:v>1000000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4055880</c:v>
                </c:pt>
                <c:pt idx="1">
                  <c:v>5407840</c:v>
                </c:pt>
                <c:pt idx="2">
                  <c:v>32750000</c:v>
                </c:pt>
                <c:pt idx="3">
                  <c:v>2027940</c:v>
                </c:pt>
                <c:pt idx="4">
                  <c:v>5048351</c:v>
                </c:pt>
                <c:pt idx="5">
                  <c:v>12167640</c:v>
                </c:pt>
                <c:pt idx="6">
                  <c:v>8111760</c:v>
                </c:pt>
                <c:pt idx="7">
                  <c:v>5407840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1902115</c:v>
                </c:pt>
                <c:pt idx="1">
                  <c:v>11272086</c:v>
                </c:pt>
                <c:pt idx="2">
                  <c:v>2349135.4466858851</c:v>
                </c:pt>
                <c:pt idx="3">
                  <c:v>20107880</c:v>
                </c:pt>
                <c:pt idx="4">
                  <c:v>17350148.126801141</c:v>
                </c:pt>
                <c:pt idx="5">
                  <c:v>2863720</c:v>
                </c:pt>
                <c:pt idx="6">
                  <c:v>0</c:v>
                </c:pt>
                <c:pt idx="7">
                  <c:v>2293204</c:v>
                </c:pt>
                <c:pt idx="8">
                  <c:v>35570520</c:v>
                </c:pt>
                <c:pt idx="9">
                  <c:v>2237272</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Tortas!$B$36:$B$37</c:f>
              <c:numCache>
                <c:formatCode>_(* #,##0_);_(* \(#,##0\);_(* "-"_);_(@_)</c:formatCode>
                <c:ptCount val="2"/>
                <c:pt idx="0">
                  <c:v>90730000</c:v>
                </c:pt>
                <c:pt idx="1">
                  <c:v>170923331.57348701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Tortas!$C$36:$C$37</c:f>
              <c:numCache>
                <c:formatCode>_(* #,##0_);_(* \(#,##0\);_(* "-"_);_(@_)</c:formatCode>
                <c:ptCount val="2"/>
                <c:pt idx="0">
                  <c:v>44155000</c:v>
                </c:pt>
                <c:pt idx="1">
                  <c:v>74977251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Tortas!$D$36:$D$37</c:f>
              <c:numCache>
                <c:formatCode>_(* #,##0_);_(* \(#,##0\);_(* "-"_);_(@_)</c:formatCode>
                <c:ptCount val="2"/>
                <c:pt idx="0">
                  <c:v>46575000</c:v>
                </c:pt>
                <c:pt idx="1">
                  <c:v>95946080.573487014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5048.3500000000004</v>
      </c>
      <c r="C7" s="22">
        <v>69928.899999999994</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74977.25</v>
      </c>
      <c r="AH7" s="23">
        <v>0.4386601308889429</v>
      </c>
    </row>
    <row r="8" spans="1:34">
      <c r="A8" s="5" t="s">
        <v>52</v>
      </c>
      <c r="B8" s="22">
        <v>17350.150000000001</v>
      </c>
      <c r="C8" s="22">
        <v>78595.929999999993</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95946.08</v>
      </c>
      <c r="AH8" s="23">
        <v>0.56133986911105704</v>
      </c>
    </row>
    <row r="9" spans="1:34">
      <c r="A9" s="9" t="s">
        <v>53</v>
      </c>
      <c r="B9" s="22">
        <v>22398.5</v>
      </c>
      <c r="C9" s="22">
        <v>148524.82999999999</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170923.33</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100000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100000</v>
      </c>
      <c r="AH11" s="27"/>
    </row>
    <row r="12" spans="1:34">
      <c r="A12" s="5" t="s">
        <v>56</v>
      </c>
      <c r="B12" s="24"/>
      <c r="C12" s="24">
        <v>25000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25000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3314</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3314</v>
      </c>
      <c r="AH15" s="27"/>
    </row>
    <row r="16" spans="1:34">
      <c r="A16" s="5" t="s">
        <v>60</v>
      </c>
      <c r="B16" s="113">
        <v>0</v>
      </c>
      <c r="C16" s="113">
        <v>2410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2410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391650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391650</v>
      </c>
      <c r="AH19" s="27"/>
    </row>
    <row r="20" spans="1:34">
      <c r="A20" s="3" t="s">
        <v>64</v>
      </c>
      <c r="B20" s="25">
        <v>-22398.5</v>
      </c>
      <c r="C20" s="25">
        <v>243125.17</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220726.67</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44155</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44155</v>
      </c>
      <c r="AH121" s="71">
        <v>0.4866637275432602</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46575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46575</v>
      </c>
      <c r="AH122" s="71">
        <v>0.51333627245673974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90730</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90730</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100000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100000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25000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25000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0.99</v>
      </c>
      <c r="D129" s="74">
        <v>0.99</v>
      </c>
      <c r="E129" s="74">
        <v>0.99</v>
      </c>
      <c r="F129" s="74">
        <v>0.99</v>
      </c>
      <c r="G129" s="74">
        <v>0.99</v>
      </c>
      <c r="H129" s="74">
        <v>0.99</v>
      </c>
      <c r="I129" s="74">
        <v>0.99</v>
      </c>
      <c r="J129" s="74">
        <v>0.99</v>
      </c>
      <c r="K129" s="74">
        <v>0.99</v>
      </c>
      <c r="L129" s="74">
        <v>0.99</v>
      </c>
      <c r="M129" s="74">
        <v>0.99</v>
      </c>
      <c r="N129" s="74">
        <v>0.99</v>
      </c>
      <c r="O129" s="74">
        <v>0.99</v>
      </c>
      <c r="P129" s="74">
        <v>0.99</v>
      </c>
      <c r="Q129" s="74">
        <v>0.99</v>
      </c>
      <c r="R129" s="74">
        <v>0.99</v>
      </c>
      <c r="S129" s="74">
        <v>0.99</v>
      </c>
      <c r="T129" s="74">
        <v>0.99</v>
      </c>
      <c r="U129" s="74">
        <v>0.99</v>
      </c>
      <c r="V129" s="74">
        <v>0.99</v>
      </c>
      <c r="W129" s="74">
        <v>0.99</v>
      </c>
      <c r="X129" s="74">
        <v>0.99</v>
      </c>
      <c r="Y129" s="74">
        <v>0.99</v>
      </c>
      <c r="Z129" s="74">
        <v>0.99</v>
      </c>
      <c r="AA129" s="74">
        <v>0.99</v>
      </c>
      <c r="AB129" s="74">
        <v>0.99</v>
      </c>
      <c r="AC129" s="74">
        <v>0.99</v>
      </c>
      <c r="AD129" s="74">
        <v>0.99</v>
      </c>
      <c r="AE129" s="74">
        <v>0.99</v>
      </c>
      <c r="AF129" s="74">
        <v>0.99</v>
      </c>
      <c r="AG129" s="74">
        <v>0.99</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0.72</v>
      </c>
      <c r="D130" s="74">
        <v>0.72</v>
      </c>
      <c r="E130" s="74">
        <v>0.72</v>
      </c>
      <c r="F130" s="74">
        <v>0.72</v>
      </c>
      <c r="G130" s="74">
        <v>0.72</v>
      </c>
      <c r="H130" s="74">
        <v>0.72</v>
      </c>
      <c r="I130" s="74">
        <v>0.72</v>
      </c>
      <c r="J130" s="74">
        <v>0.72</v>
      </c>
      <c r="K130" s="74">
        <v>0.72</v>
      </c>
      <c r="L130" s="74">
        <v>0.72</v>
      </c>
      <c r="M130" s="74">
        <v>0.72</v>
      </c>
      <c r="N130" s="74">
        <v>0.72</v>
      </c>
      <c r="O130" s="74">
        <v>0.72</v>
      </c>
      <c r="P130" s="74">
        <v>0.72</v>
      </c>
      <c r="Q130" s="74">
        <v>0.72</v>
      </c>
      <c r="R130" s="74">
        <v>0.72</v>
      </c>
      <c r="S130" s="74">
        <v>0.72</v>
      </c>
      <c r="T130" s="74">
        <v>0.72</v>
      </c>
      <c r="U130" s="74">
        <v>0.72</v>
      </c>
      <c r="V130" s="74">
        <v>0.72</v>
      </c>
      <c r="W130" s="74">
        <v>0.72</v>
      </c>
      <c r="X130" s="74">
        <v>0.72</v>
      </c>
      <c r="Y130" s="74">
        <v>0.72</v>
      </c>
      <c r="Z130" s="74">
        <v>0.72</v>
      </c>
      <c r="AA130" s="74">
        <v>0.72</v>
      </c>
      <c r="AB130" s="74">
        <v>0.72</v>
      </c>
      <c r="AC130" s="74">
        <v>0.72</v>
      </c>
      <c r="AD130" s="74">
        <v>0.72</v>
      </c>
      <c r="AE130" s="74">
        <v>0.72</v>
      </c>
      <c r="AF130" s="74">
        <v>0.72</v>
      </c>
      <c r="AG130" s="74">
        <v>0.72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117000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117000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26270</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26270</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2400000</v>
      </c>
      <c r="AY8" s="21" t="s">
        <v>85</v>
      </c>
      <c r="AZ8" s="89">
        <v>850000</v>
      </c>
    </row>
    <row r="9" spans="2:59" ht="14.45" customHeight="1">
      <c r="B9" s="136"/>
      <c r="C9" s="136"/>
      <c r="D9" s="136"/>
      <c r="E9" s="136"/>
      <c r="F9" s="136"/>
      <c r="G9" s="136"/>
      <c r="H9" s="136"/>
      <c r="I9" s="136"/>
      <c r="J9" s="37"/>
      <c r="AP9" s="21" t="s">
        <v>86</v>
      </c>
      <c r="AQ9" s="89">
        <v>3200000</v>
      </c>
      <c r="AY9" s="21" t="s">
        <v>86</v>
      </c>
      <c r="AZ9" s="89">
        <v>7510000</v>
      </c>
    </row>
    <row r="10" spans="2:59" ht="14.45" customHeight="1">
      <c r="B10" s="136"/>
      <c r="C10" s="136"/>
      <c r="D10" s="136"/>
      <c r="E10" s="136"/>
      <c r="F10" s="136"/>
      <c r="G10" s="136"/>
      <c r="H10" s="136"/>
      <c r="I10" s="136"/>
      <c r="J10" s="37"/>
      <c r="AP10" s="21" t="s">
        <v>87</v>
      </c>
      <c r="AQ10" s="89">
        <v>19375000</v>
      </c>
      <c r="AY10" s="21" t="s">
        <v>87</v>
      </c>
      <c r="AZ10" s="89">
        <v>1050000</v>
      </c>
    </row>
    <row r="11" spans="2:59" ht="14.45" customHeight="1">
      <c r="B11" s="76" t="s">
        <v>88</v>
      </c>
      <c r="C11" s="76"/>
      <c r="D11" s="76"/>
      <c r="E11" s="76"/>
      <c r="F11" s="76"/>
      <c r="G11" s="76"/>
      <c r="H11" s="76"/>
      <c r="I11" s="76"/>
      <c r="AP11" s="21" t="s">
        <v>89</v>
      </c>
      <c r="AQ11" s="89">
        <v>1200000</v>
      </c>
      <c r="AY11" s="21" t="s">
        <v>89</v>
      </c>
      <c r="AZ11" s="89">
        <v>9980000</v>
      </c>
    </row>
    <row r="12" spans="2:59" ht="14.45" customHeight="1">
      <c r="B12" s="76"/>
      <c r="C12" s="76"/>
      <c r="D12" s="76"/>
      <c r="E12" s="76"/>
      <c r="F12" s="76"/>
      <c r="G12" s="76"/>
      <c r="H12" s="76"/>
      <c r="I12" s="76"/>
      <c r="AP12" s="21" t="s">
        <v>90</v>
      </c>
      <c r="AQ12" s="89">
        <v>2780000</v>
      </c>
      <c r="AY12" s="21" t="s">
        <v>90</v>
      </c>
      <c r="AZ12" s="89">
        <v>8000000</v>
      </c>
    </row>
    <row r="13" spans="2:59" ht="14.45" customHeight="1">
      <c r="B13" s="76"/>
      <c r="C13" s="76"/>
      <c r="D13" s="76"/>
      <c r="E13" s="76"/>
      <c r="F13" s="76"/>
      <c r="G13" s="76"/>
      <c r="H13" s="76"/>
      <c r="I13" s="76"/>
      <c r="AP13" s="21" t="s">
        <v>91</v>
      </c>
      <c r="AQ13" s="89">
        <v>7200000</v>
      </c>
      <c r="AY13" s="21" t="s">
        <v>91</v>
      </c>
      <c r="AZ13" s="89">
        <v>1280000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4800000</v>
      </c>
      <c r="AY16" s="21" t="s">
        <v>92</v>
      </c>
      <c r="AZ16" s="89">
        <v>0</v>
      </c>
    </row>
    <row r="17" spans="42:59" ht="14.45" customHeight="1">
      <c r="AP17" s="21" t="s">
        <v>93</v>
      </c>
      <c r="AQ17" s="89">
        <v>3200000</v>
      </c>
      <c r="AY17" s="21" t="s">
        <v>93</v>
      </c>
      <c r="AZ17" s="89">
        <v>1025000</v>
      </c>
    </row>
    <row r="18" spans="42:59">
      <c r="AP18" s="21" t="s">
        <v>94</v>
      </c>
      <c r="AQ18" s="89">
        <v>0</v>
      </c>
      <c r="AY18" s="21" t="s">
        <v>94</v>
      </c>
      <c r="AZ18" s="89">
        <v>15880000</v>
      </c>
    </row>
    <row r="19" spans="42:59">
      <c r="AP19" s="21" t="s">
        <v>95</v>
      </c>
      <c r="AQ19" s="89">
        <v>0</v>
      </c>
      <c r="AY19" s="21" t="s">
        <v>95</v>
      </c>
      <c r="AZ19" s="89">
        <v>1000000</v>
      </c>
    </row>
    <row r="20" spans="42:59" ht="15">
      <c r="AP20" s="77" t="s">
        <v>96</v>
      </c>
      <c r="AQ20" s="90">
        <v>44155000</v>
      </c>
      <c r="AY20" s="77" t="s">
        <v>96</v>
      </c>
      <c r="AZ20" s="90">
        <v>46575000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4055880</v>
      </c>
      <c r="AY27" s="21" t="s">
        <v>85</v>
      </c>
      <c r="AZ27" s="89">
        <v>1902115</v>
      </c>
    </row>
    <row r="28" spans="42:59">
      <c r="AP28" s="21" t="s">
        <v>86</v>
      </c>
      <c r="AQ28" s="89">
        <v>5407840</v>
      </c>
      <c r="AY28" s="21" t="s">
        <v>86</v>
      </c>
      <c r="AZ28" s="89">
        <v>11272086</v>
      </c>
    </row>
    <row r="29" spans="42:59" ht="14.45" customHeight="1">
      <c r="AP29" s="21" t="s">
        <v>87</v>
      </c>
      <c r="AQ29" s="89">
        <v>32750000</v>
      </c>
      <c r="AY29" s="21" t="s">
        <v>87</v>
      </c>
      <c r="AZ29" s="89">
        <v>2349135.4466858851</v>
      </c>
    </row>
    <row r="30" spans="42:59">
      <c r="AP30" s="21" t="s">
        <v>89</v>
      </c>
      <c r="AQ30" s="89">
        <v>2027940</v>
      </c>
      <c r="AY30" s="21" t="s">
        <v>89</v>
      </c>
      <c r="AZ30" s="89">
        <v>20107880</v>
      </c>
    </row>
    <row r="31" spans="42:59">
      <c r="AP31" s="21" t="s">
        <v>90</v>
      </c>
      <c r="AQ31" s="89">
        <v>5048351</v>
      </c>
      <c r="AY31" s="21" t="s">
        <v>90</v>
      </c>
      <c r="AZ31" s="89">
        <v>17350148.126801141</v>
      </c>
    </row>
    <row r="32" spans="42:59" ht="14.45" customHeight="1">
      <c r="AP32" s="21" t="s">
        <v>91</v>
      </c>
      <c r="AQ32" s="89">
        <v>12167640</v>
      </c>
      <c r="AY32" s="21" t="s">
        <v>91</v>
      </c>
      <c r="AZ32" s="89">
        <v>2863720</v>
      </c>
    </row>
    <row r="33" spans="2:56" ht="14.45" customHeight="1">
      <c r="AP33" s="21" t="s">
        <v>92</v>
      </c>
      <c r="AQ33" s="89">
        <v>8111760</v>
      </c>
      <c r="AY33" s="21" t="s">
        <v>92</v>
      </c>
      <c r="AZ33" s="89">
        <v>0</v>
      </c>
    </row>
    <row r="34" spans="2:56">
      <c r="AP34" s="21" t="s">
        <v>93</v>
      </c>
      <c r="AQ34" s="89">
        <v>5407840</v>
      </c>
      <c r="AY34" s="21" t="s">
        <v>93</v>
      </c>
      <c r="AZ34" s="89">
        <v>2293204</v>
      </c>
    </row>
    <row r="35" spans="2:56" ht="14.45" customHeight="1">
      <c r="B35" s="136" t="s">
        <v>98</v>
      </c>
      <c r="C35" s="136"/>
      <c r="D35" s="136"/>
      <c r="E35" s="136"/>
      <c r="F35" s="136"/>
      <c r="G35" s="136"/>
      <c r="H35" s="136"/>
      <c r="I35" s="136"/>
      <c r="AP35" s="21" t="s">
        <v>94</v>
      </c>
      <c r="AQ35" s="89">
        <v>0</v>
      </c>
      <c r="AY35" s="21" t="s">
        <v>94</v>
      </c>
      <c r="AZ35" s="89">
        <v>35570520</v>
      </c>
    </row>
    <row r="36" spans="2:56" ht="14.45" customHeight="1">
      <c r="B36" s="136"/>
      <c r="C36" s="136"/>
      <c r="D36" s="136"/>
      <c r="E36" s="136"/>
      <c r="F36" s="136"/>
      <c r="G36" s="136"/>
      <c r="H36" s="136"/>
      <c r="I36" s="136"/>
      <c r="AP36" s="21" t="s">
        <v>95</v>
      </c>
      <c r="AQ36" s="89">
        <v>0</v>
      </c>
      <c r="AY36" s="21" t="s">
        <v>95</v>
      </c>
      <c r="AZ36" s="89">
        <v>2237272</v>
      </c>
    </row>
    <row r="37" spans="2:56" ht="14.45" customHeight="1">
      <c r="B37" s="136"/>
      <c r="C37" s="136"/>
      <c r="D37" s="136"/>
      <c r="E37" s="136"/>
      <c r="F37" s="136"/>
      <c r="G37" s="136"/>
      <c r="H37" s="136"/>
      <c r="I37" s="136"/>
      <c r="AP37" s="77" t="s">
        <v>96</v>
      </c>
      <c r="AQ37" s="90">
        <v>74977251</v>
      </c>
      <c r="AY37" s="77" t="s">
        <v>96</v>
      </c>
      <c r="AZ37" s="90">
        <v>95946080.573487014</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90730000</v>
      </c>
      <c r="AR41" s="110">
        <v>44155000</v>
      </c>
      <c r="AS41" s="110">
        <v>46575000</v>
      </c>
      <c r="AV41" s="21" t="s">
        <v>101</v>
      </c>
      <c r="AW41" s="91">
        <v>0.4866637275432602</v>
      </c>
      <c r="AX41" s="91">
        <v>0.51333627245673974</v>
      </c>
    </row>
    <row r="42" spans="2:56" ht="15">
      <c r="B42" s="38"/>
      <c r="C42" s="38"/>
      <c r="D42" s="38"/>
      <c r="E42" s="38"/>
      <c r="F42" s="38"/>
      <c r="G42" s="38"/>
      <c r="H42" s="38"/>
      <c r="I42" s="38"/>
      <c r="AP42" s="21" t="s">
        <v>102</v>
      </c>
      <c r="AQ42" s="110">
        <v>170923331.57348701</v>
      </c>
      <c r="AR42" s="110">
        <v>74977251</v>
      </c>
      <c r="AS42" s="110">
        <v>95946080.573487014</v>
      </c>
      <c r="AV42" s="21" t="s">
        <v>102</v>
      </c>
      <c r="AW42" s="91">
        <v>0.4386601308889429</v>
      </c>
      <c r="AX42" s="91">
        <v>0.56133986911105715</v>
      </c>
    </row>
    <row r="43" spans="2:56">
      <c r="BD43" s="92">
        <v>57567648344092.211</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0.56358143750797907</v>
      </c>
    </row>
    <row r="54" spans="2:55">
      <c r="BA54" s="21" t="s">
        <v>105</v>
      </c>
      <c r="BC54" s="94">
        <v>0.22452991452991453</v>
      </c>
    </row>
    <row r="55" spans="2:55" ht="15" thickBot="1">
      <c r="BA55" s="21" t="s">
        <v>106</v>
      </c>
      <c r="BC55" s="94" t="s">
        <v>102</v>
      </c>
    </row>
    <row r="56" spans="2:55" ht="16.5" thickTop="1" thickBot="1">
      <c r="BA56" s="95" t="s">
        <v>107</v>
      </c>
      <c r="BB56" s="95"/>
      <c r="BC56" s="93">
        <v>90730000</v>
      </c>
    </row>
    <row r="57" spans="2:55" ht="16.5" thickTop="1" thickBot="1">
      <c r="BA57" s="96" t="s">
        <v>108</v>
      </c>
      <c r="BB57" s="96"/>
      <c r="BC57" s="97">
        <v>42981</v>
      </c>
    </row>
    <row r="58" spans="2:55" ht="16.5" thickTop="1" thickBot="1">
      <c r="BA58" s="96" t="s">
        <v>109</v>
      </c>
      <c r="BB58" s="96"/>
      <c r="BC58" s="98">
        <v>1.8838678670063598</v>
      </c>
    </row>
    <row r="59" spans="2:55" ht="16.5" thickTop="1" thickBot="1">
      <c r="BA59" s="95" t="s">
        <v>110</v>
      </c>
      <c r="BB59" s="95" t="s">
        <v>111</v>
      </c>
      <c r="BC59" s="93">
        <v>117000</v>
      </c>
    </row>
    <row r="60" spans="2:55" ht="16.5" thickTop="1" thickBot="1">
      <c r="I60" s="62" t="s">
        <v>66</v>
      </c>
      <c r="BA60" s="96" t="s">
        <v>112</v>
      </c>
      <c r="BB60" s="96"/>
      <c r="BC60" s="98">
        <v>3.3474358974358975</v>
      </c>
    </row>
    <row r="61" spans="2:55" ht="16.5" thickTop="1" thickBot="1">
      <c r="BA61" s="95" t="s">
        <v>110</v>
      </c>
      <c r="BB61" s="95" t="s">
        <v>111</v>
      </c>
      <c r="BC61" s="93">
        <v>391650</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2400000</v>
      </c>
      <c r="J5" t="s">
        <v>85</v>
      </c>
      <c r="K5" s="1">
        <v>850000</v>
      </c>
      <c r="S5" s="139"/>
      <c r="T5" s="139"/>
      <c r="U5" s="139"/>
      <c r="V5" s="139"/>
      <c r="W5" s="139"/>
      <c r="X5" s="139"/>
      <c r="Y5" s="139"/>
      <c r="Z5" s="139"/>
    </row>
    <row r="6" spans="1:27">
      <c r="A6" t="s">
        <v>86</v>
      </c>
      <c r="B6" s="1">
        <v>3200000</v>
      </c>
      <c r="J6" t="s">
        <v>86</v>
      </c>
      <c r="K6" s="1">
        <v>7510000</v>
      </c>
      <c r="S6" s="139"/>
      <c r="T6" s="139"/>
      <c r="U6" s="139"/>
      <c r="V6" s="139"/>
      <c r="W6" s="139"/>
      <c r="X6" s="139"/>
      <c r="Y6" s="139"/>
      <c r="Z6" s="139"/>
      <c r="AA6" s="18"/>
    </row>
    <row r="7" spans="1:27">
      <c r="A7" t="s">
        <v>87</v>
      </c>
      <c r="B7" s="1">
        <v>19375000</v>
      </c>
      <c r="J7" t="s">
        <v>87</v>
      </c>
      <c r="K7" s="1">
        <v>1050000</v>
      </c>
      <c r="S7" s="139"/>
      <c r="T7" s="139"/>
      <c r="U7" s="139"/>
      <c r="V7" s="139"/>
      <c r="W7" s="139"/>
      <c r="X7" s="139"/>
      <c r="Y7" s="139"/>
      <c r="Z7" s="139"/>
      <c r="AA7" s="18"/>
    </row>
    <row r="8" spans="1:27">
      <c r="A8" t="s">
        <v>89</v>
      </c>
      <c r="B8" s="1">
        <v>1200000</v>
      </c>
      <c r="J8" t="s">
        <v>89</v>
      </c>
      <c r="K8" s="1">
        <v>9980000</v>
      </c>
      <c r="S8" s="139"/>
      <c r="T8" s="139"/>
      <c r="U8" s="139"/>
      <c r="V8" s="139"/>
      <c r="W8" s="139"/>
      <c r="X8" s="139"/>
      <c r="Y8" s="139"/>
      <c r="Z8" s="139"/>
    </row>
    <row r="9" spans="1:27">
      <c r="A9" t="s">
        <v>90</v>
      </c>
      <c r="B9" s="1">
        <v>2780000</v>
      </c>
      <c r="J9" t="s">
        <v>90</v>
      </c>
      <c r="K9" s="1">
        <v>8000000</v>
      </c>
      <c r="S9" s="139"/>
      <c r="T9" s="139"/>
      <c r="U9" s="139"/>
      <c r="V9" s="139"/>
      <c r="W9" s="139"/>
      <c r="X9" s="139"/>
      <c r="Y9" s="139"/>
      <c r="Z9" s="139"/>
    </row>
    <row r="10" spans="1:27">
      <c r="A10" t="s">
        <v>91</v>
      </c>
      <c r="B10" s="1">
        <v>7200000</v>
      </c>
      <c r="J10" t="s">
        <v>91</v>
      </c>
      <c r="K10" s="1">
        <v>1280000</v>
      </c>
      <c r="S10" s="139"/>
      <c r="T10" s="139"/>
      <c r="U10" s="139"/>
      <c r="V10" s="139"/>
      <c r="W10" s="139"/>
      <c r="X10" s="139"/>
      <c r="Y10" s="139"/>
      <c r="Z10" s="139"/>
    </row>
    <row r="11" spans="1:27">
      <c r="A11" t="s">
        <v>92</v>
      </c>
      <c r="B11" s="1">
        <v>4800000</v>
      </c>
      <c r="J11" t="s">
        <v>92</v>
      </c>
      <c r="K11" s="1">
        <v>0</v>
      </c>
      <c r="S11" s="139"/>
      <c r="T11" s="139"/>
      <c r="U11" s="139"/>
      <c r="V11" s="139"/>
      <c r="W11" s="139"/>
      <c r="X11" s="139"/>
      <c r="Y11" s="139"/>
      <c r="Z11" s="139"/>
    </row>
    <row r="12" spans="1:27">
      <c r="A12" t="s">
        <v>93</v>
      </c>
      <c r="B12" s="1">
        <v>3200000</v>
      </c>
      <c r="J12" t="s">
        <v>93</v>
      </c>
      <c r="K12" s="1">
        <v>1025000</v>
      </c>
    </row>
    <row r="13" spans="1:27">
      <c r="A13" t="s">
        <v>94</v>
      </c>
      <c r="B13" s="1">
        <v>0</v>
      </c>
      <c r="J13" t="s">
        <v>94</v>
      </c>
      <c r="K13" s="1">
        <v>15880000</v>
      </c>
    </row>
    <row r="14" spans="1:27">
      <c r="A14" t="s">
        <v>95</v>
      </c>
      <c r="B14" s="1">
        <v>0</v>
      </c>
      <c r="J14" t="s">
        <v>95</v>
      </c>
      <c r="K14" s="1">
        <v>1000000</v>
      </c>
    </row>
    <row r="15" spans="1:27">
      <c r="A15" s="12" t="s">
        <v>96</v>
      </c>
      <c r="B15" s="13">
        <v>44155000</v>
      </c>
      <c r="J15" s="12" t="s">
        <v>96</v>
      </c>
      <c r="K15" s="13">
        <v>46575000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4055880</v>
      </c>
      <c r="J22" t="s">
        <v>85</v>
      </c>
      <c r="K22" s="1">
        <v>1902115</v>
      </c>
      <c r="S22" s="139"/>
      <c r="T22" s="139"/>
      <c r="U22" s="139"/>
      <c r="V22" s="139"/>
      <c r="W22" s="139"/>
      <c r="X22" s="139"/>
      <c r="Y22" s="139"/>
      <c r="Z22" s="139"/>
    </row>
    <row r="23" spans="1:26">
      <c r="A23" t="s">
        <v>86</v>
      </c>
      <c r="B23" s="1">
        <v>5407840</v>
      </c>
      <c r="J23" t="s">
        <v>86</v>
      </c>
      <c r="K23" s="1">
        <v>11272086</v>
      </c>
      <c r="S23" s="139"/>
      <c r="T23" s="139"/>
      <c r="U23" s="139"/>
      <c r="V23" s="139"/>
      <c r="W23" s="139"/>
      <c r="X23" s="139"/>
      <c r="Y23" s="139"/>
      <c r="Z23" s="139"/>
    </row>
    <row r="24" spans="1:26" ht="14.45" customHeight="1">
      <c r="A24" t="s">
        <v>87</v>
      </c>
      <c r="B24" s="1">
        <v>32750000</v>
      </c>
      <c r="J24" t="s">
        <v>87</v>
      </c>
      <c r="K24" s="1">
        <v>2349135.4466858851</v>
      </c>
      <c r="S24" s="139"/>
      <c r="T24" s="139"/>
      <c r="U24" s="139"/>
      <c r="V24" s="139"/>
      <c r="W24" s="139"/>
      <c r="X24" s="139"/>
      <c r="Y24" s="139"/>
      <c r="Z24" s="139"/>
    </row>
    <row r="25" spans="1:26">
      <c r="A25" t="s">
        <v>89</v>
      </c>
      <c r="B25" s="1">
        <v>2027940</v>
      </c>
      <c r="J25" t="s">
        <v>89</v>
      </c>
      <c r="K25" s="1">
        <v>20107880</v>
      </c>
      <c r="S25" s="139"/>
      <c r="T25" s="139"/>
      <c r="U25" s="139"/>
      <c r="V25" s="139"/>
      <c r="W25" s="139"/>
      <c r="X25" s="139"/>
      <c r="Y25" s="139"/>
      <c r="Z25" s="139"/>
    </row>
    <row r="26" spans="1:26" ht="14.45" customHeight="1">
      <c r="A26" t="s">
        <v>90</v>
      </c>
      <c r="B26" s="1">
        <v>5048351</v>
      </c>
      <c r="J26" t="s">
        <v>90</v>
      </c>
      <c r="K26" s="1">
        <v>17350148.126801141</v>
      </c>
      <c r="S26" s="139"/>
      <c r="T26" s="139"/>
      <c r="U26" s="139"/>
      <c r="V26" s="139"/>
      <c r="W26" s="139"/>
      <c r="X26" s="139"/>
      <c r="Y26" s="139"/>
      <c r="Z26" s="139"/>
    </row>
    <row r="27" spans="1:26">
      <c r="A27" t="s">
        <v>91</v>
      </c>
      <c r="B27" s="1">
        <v>12167640</v>
      </c>
      <c r="J27" t="s">
        <v>91</v>
      </c>
      <c r="K27" s="1">
        <v>2863720</v>
      </c>
      <c r="S27" s="139"/>
      <c r="T27" s="139"/>
      <c r="U27" s="139"/>
      <c r="V27" s="139"/>
      <c r="W27" s="139"/>
      <c r="X27" s="139"/>
      <c r="Y27" s="139"/>
      <c r="Z27" s="139"/>
    </row>
    <row r="28" spans="1:26">
      <c r="A28" t="s">
        <v>92</v>
      </c>
      <c r="B28" s="1">
        <v>8111760</v>
      </c>
      <c r="J28" t="s">
        <v>92</v>
      </c>
      <c r="K28" s="1">
        <v>0</v>
      </c>
      <c r="S28" s="139"/>
      <c r="T28" s="139"/>
      <c r="U28" s="139"/>
      <c r="V28" s="139"/>
      <c r="W28" s="139"/>
      <c r="X28" s="139"/>
      <c r="Y28" s="139"/>
      <c r="Z28" s="139"/>
    </row>
    <row r="29" spans="1:26">
      <c r="A29" t="s">
        <v>93</v>
      </c>
      <c r="B29" s="1">
        <v>5407840</v>
      </c>
      <c r="J29" t="s">
        <v>93</v>
      </c>
      <c r="K29" s="1">
        <v>2293204</v>
      </c>
    </row>
    <row r="30" spans="1:26">
      <c r="A30" t="s">
        <v>94</v>
      </c>
      <c r="B30" s="1">
        <v>0</v>
      </c>
      <c r="J30" t="s">
        <v>94</v>
      </c>
      <c r="K30" s="1">
        <v>35570520</v>
      </c>
    </row>
    <row r="31" spans="1:26">
      <c r="A31" t="s">
        <v>95</v>
      </c>
      <c r="B31" s="1">
        <v>0</v>
      </c>
      <c r="J31" t="s">
        <v>95</v>
      </c>
      <c r="K31" s="1">
        <v>2237272</v>
      </c>
    </row>
    <row r="32" spans="1:26">
      <c r="A32" s="12" t="s">
        <v>96</v>
      </c>
      <c r="B32" s="13">
        <v>74977251</v>
      </c>
      <c r="J32" s="12" t="s">
        <v>96</v>
      </c>
      <c r="K32" s="13">
        <v>95946080.573487014</v>
      </c>
    </row>
    <row r="35" spans="1:15">
      <c r="B35" t="s">
        <v>99</v>
      </c>
      <c r="C35" t="s">
        <v>100</v>
      </c>
      <c r="D35" t="s">
        <v>76</v>
      </c>
      <c r="H35" t="s">
        <v>100</v>
      </c>
      <c r="I35" t="s">
        <v>76</v>
      </c>
    </row>
    <row r="36" spans="1:15">
      <c r="A36" t="s">
        <v>101</v>
      </c>
      <c r="B36" s="14">
        <v>90730000</v>
      </c>
      <c r="C36" s="14">
        <v>44155000</v>
      </c>
      <c r="D36" s="14">
        <v>46575000</v>
      </c>
      <c r="G36" t="s">
        <v>101</v>
      </c>
      <c r="H36" s="15">
        <v>0.4866637275432602</v>
      </c>
      <c r="I36" s="15">
        <v>0.51333627245673974</v>
      </c>
    </row>
    <row r="37" spans="1:15">
      <c r="A37" t="s">
        <v>102</v>
      </c>
      <c r="B37" s="14">
        <v>170923331.57348701</v>
      </c>
      <c r="C37" s="14">
        <v>74977251</v>
      </c>
      <c r="D37" s="14">
        <v>95946080.573487014</v>
      </c>
      <c r="G37" t="s">
        <v>102</v>
      </c>
      <c r="H37" s="15">
        <v>0.4386601308889429</v>
      </c>
      <c r="I37" s="15">
        <v>0.56133986911105715</v>
      </c>
    </row>
    <row r="38" spans="1:15">
      <c r="O38" s="17">
        <v>57567648344092.211</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1367.39</v>
      </c>
      <c r="J11" s="19"/>
      <c r="K11" s="19"/>
    </row>
    <row r="12" spans="2:57" ht="14.45" customHeight="1" thickBot="1">
      <c r="B12" s="19"/>
      <c r="C12" s="19"/>
      <c r="D12" s="19"/>
      <c r="E12" s="19"/>
      <c r="F12" s="19"/>
      <c r="G12" s="44" t="s">
        <v>128</v>
      </c>
      <c r="H12" s="45" t="s">
        <v>129</v>
      </c>
      <c r="I12" s="46">
        <v>22398500</v>
      </c>
      <c r="J12" s="19"/>
      <c r="K12" s="19"/>
    </row>
    <row r="13" spans="2:57" ht="14.45" customHeight="1" thickBot="1">
      <c r="B13" s="19"/>
      <c r="C13" s="19"/>
      <c r="D13" s="19"/>
      <c r="E13" s="19"/>
      <c r="F13" s="19"/>
      <c r="G13" s="44" t="s">
        <v>130</v>
      </c>
      <c r="H13" s="45" t="s">
        <v>129</v>
      </c>
      <c r="I13" s="46">
        <v>22135820</v>
      </c>
      <c r="J13" s="19"/>
      <c r="K13" s="19"/>
    </row>
    <row r="14" spans="2:57" ht="14.45" customHeight="1" thickBot="1">
      <c r="B14" s="19"/>
      <c r="C14" s="19"/>
      <c r="D14" s="19"/>
      <c r="E14" s="19"/>
      <c r="F14" s="19"/>
      <c r="G14" s="44" t="s">
        <v>131</v>
      </c>
      <c r="H14" s="45" t="s">
        <v>132</v>
      </c>
      <c r="I14" s="47">
        <v>125</v>
      </c>
      <c r="J14" s="19"/>
      <c r="K14" s="19"/>
    </row>
    <row r="15" spans="2:57" ht="14.45" customHeight="1" thickBot="1">
      <c r="B15" s="19"/>
      <c r="C15" s="19"/>
      <c r="D15" s="19"/>
      <c r="E15" s="19"/>
      <c r="F15" s="19"/>
      <c r="G15" s="44" t="s">
        <v>133</v>
      </c>
      <c r="H15" s="45" t="s">
        <v>134</v>
      </c>
      <c r="I15" s="48">
        <v>56.358143750797908</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1367.39</v>
      </c>
      <c r="AS25" s="21" t="s">
        <v>111</v>
      </c>
    </row>
    <row r="26" spans="2:46">
      <c r="B26" s="140" t="s">
        <v>8</v>
      </c>
      <c r="C26" s="149" t="s">
        <v>139</v>
      </c>
      <c r="D26" s="149"/>
      <c r="E26" s="149"/>
      <c r="F26" s="149"/>
      <c r="G26" s="149"/>
      <c r="H26" s="149"/>
      <c r="I26" s="149"/>
      <c r="J26" s="149"/>
      <c r="K26" s="149"/>
      <c r="L26" s="149"/>
      <c r="M26" s="149"/>
      <c r="N26" s="149"/>
      <c r="O26" s="150"/>
      <c r="AP26" s="21" t="s">
        <v>140</v>
      </c>
      <c r="AR26" s="73">
        <v>54552.320311502612</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3.1332</v>
      </c>
      <c r="AT30" s="101">
        <v>125000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391650</v>
      </c>
      <c r="AV39" s="103">
        <v>3.13</v>
      </c>
      <c r="AW39" s="104">
        <v>3.3474358974358975</v>
      </c>
    </row>
    <row r="40" spans="2:49" ht="14.45" customHeight="1">
      <c r="B40" s="19"/>
      <c r="C40" s="49"/>
      <c r="D40" s="53" t="s">
        <v>151</v>
      </c>
      <c r="E40" s="114">
        <v>2349.9</v>
      </c>
      <c r="F40" s="114">
        <v>2506.56</v>
      </c>
      <c r="G40" s="114">
        <v>2663.22</v>
      </c>
      <c r="H40" s="114">
        <v>2819.88</v>
      </c>
      <c r="I40" s="114">
        <v>2976.54</v>
      </c>
      <c r="J40" s="115">
        <v>3133.2</v>
      </c>
      <c r="K40" s="114">
        <v>3289.86</v>
      </c>
      <c r="L40" s="114">
        <v>3446.52</v>
      </c>
      <c r="M40" s="114">
        <v>3603.18</v>
      </c>
      <c r="N40" s="114">
        <v>3759.84</v>
      </c>
      <c r="O40" s="114">
        <v>3916.5</v>
      </c>
      <c r="AT40" s="21" t="s">
        <v>152</v>
      </c>
      <c r="AU40" s="102">
        <v>170923.33</v>
      </c>
      <c r="AV40" s="103">
        <v>1.37</v>
      </c>
      <c r="AW40" s="104">
        <v>1.8838678496638377</v>
      </c>
    </row>
    <row r="41" spans="2:49">
      <c r="B41" s="19"/>
      <c r="C41" s="54">
        <v>-0.2</v>
      </c>
      <c r="D41" s="55">
        <v>72675</v>
      </c>
      <c r="E41" s="56">
        <v>-8.4522988652894397E-4</v>
      </c>
      <c r="F41" s="56">
        <v>6.1707596981379162E-2</v>
      </c>
      <c r="G41" s="56">
        <v>0.11690126774718043</v>
      </c>
      <c r="H41" s="56">
        <v>0.16596230842789267</v>
      </c>
      <c r="I41" s="56">
        <v>0.20985902903695086</v>
      </c>
      <c r="J41" s="56">
        <v>0.24936607758510335</v>
      </c>
      <c r="K41" s="56">
        <v>0.28511055008105085</v>
      </c>
      <c r="L41" s="56">
        <v>0.31760552507736672</v>
      </c>
      <c r="M41" s="56">
        <v>0.34727485007400294</v>
      </c>
      <c r="N41" s="56">
        <v>0.37447173132091954</v>
      </c>
      <c r="O41" s="56">
        <v>0.39949286206808271</v>
      </c>
      <c r="AT41" s="21" t="s">
        <v>153</v>
      </c>
      <c r="AU41" s="102">
        <v>220726.67</v>
      </c>
      <c r="AV41" s="103"/>
      <c r="AW41" s="104">
        <v>0.56358143750797907</v>
      </c>
    </row>
    <row r="42" spans="2:49">
      <c r="B42" s="19"/>
      <c r="C42" s="54">
        <v>-0.15</v>
      </c>
      <c r="D42" s="55">
        <v>90843.75</v>
      </c>
      <c r="E42" s="56">
        <v>0.1993238160907769</v>
      </c>
      <c r="F42" s="56">
        <v>0.24936607758510335</v>
      </c>
      <c r="G42" s="56">
        <v>0.29352101419774435</v>
      </c>
      <c r="H42" s="56">
        <v>0.33276984674231413</v>
      </c>
      <c r="I42" s="56">
        <v>0.36788722322956069</v>
      </c>
      <c r="J42" s="56">
        <v>0.39949286206808271</v>
      </c>
      <c r="K42" s="56">
        <v>0.42808844006484065</v>
      </c>
      <c r="L42" s="56">
        <v>0.45408442006189337</v>
      </c>
      <c r="M42" s="56">
        <v>0.47781988005920234</v>
      </c>
      <c r="N42" s="56">
        <v>0.4995773850567356</v>
      </c>
      <c r="O42" s="56">
        <v>0.51959428965446619</v>
      </c>
    </row>
    <row r="43" spans="2:49">
      <c r="B43" s="19"/>
      <c r="C43" s="54">
        <v>-0.1</v>
      </c>
      <c r="D43" s="55">
        <v>106875</v>
      </c>
      <c r="E43" s="56">
        <v>0.31942524367716041</v>
      </c>
      <c r="F43" s="56">
        <v>0.36196116594733779</v>
      </c>
      <c r="G43" s="56">
        <v>0.39949286206808271</v>
      </c>
      <c r="H43" s="56">
        <v>0.43285436973096697</v>
      </c>
      <c r="I43" s="56">
        <v>0.46270413974512664</v>
      </c>
      <c r="J43" s="56">
        <v>0.48956893275787028</v>
      </c>
      <c r="K43" s="56">
        <v>0.51387517405511451</v>
      </c>
      <c r="L43" s="56">
        <v>0.53597175705260935</v>
      </c>
      <c r="M43" s="56">
        <v>0.55614689805032202</v>
      </c>
      <c r="N43" s="56">
        <v>0.57464077729822527</v>
      </c>
      <c r="O43" s="56">
        <v>0.59165514620629622</v>
      </c>
      <c r="AU43" s="21">
        <v>223470</v>
      </c>
    </row>
    <row r="44" spans="2:49">
      <c r="B44" s="19"/>
      <c r="C44" s="54">
        <v>-0.05</v>
      </c>
      <c r="D44" s="55">
        <v>118750</v>
      </c>
      <c r="E44" s="56">
        <v>0.38748271930944433</v>
      </c>
      <c r="F44" s="56">
        <v>0.42576504935260406</v>
      </c>
      <c r="G44" s="56">
        <v>0.45954357586127442</v>
      </c>
      <c r="H44" s="56">
        <v>0.48956893275787028</v>
      </c>
      <c r="I44" s="56">
        <v>0.51643372577061397</v>
      </c>
      <c r="J44" s="56">
        <v>0.54061203948208325</v>
      </c>
      <c r="K44" s="56">
        <v>0.5624876566496031</v>
      </c>
      <c r="L44" s="56">
        <v>0.58237458134734843</v>
      </c>
      <c r="M44" s="56">
        <v>0.60053220824528974</v>
      </c>
      <c r="N44" s="56">
        <v>0.61717669956840282</v>
      </c>
      <c r="O44" s="56">
        <v>0.63248963158566662</v>
      </c>
      <c r="AU44" s="21">
        <v>257673.19999999998</v>
      </c>
    </row>
    <row r="45" spans="2:49">
      <c r="B45" s="19"/>
      <c r="C45" s="51" t="s">
        <v>145</v>
      </c>
      <c r="D45" s="57">
        <v>125000</v>
      </c>
      <c r="E45" s="56">
        <v>0.41810858334397211</v>
      </c>
      <c r="F45" s="56">
        <v>0.45447679688497389</v>
      </c>
      <c r="G45" s="56">
        <v>0.4865663970682107</v>
      </c>
      <c r="H45" s="56">
        <v>0.51509048611997676</v>
      </c>
      <c r="I45" s="56">
        <v>0.54061203948208325</v>
      </c>
      <c r="J45" s="56">
        <v>0.56358143750797907</v>
      </c>
      <c r="K45" s="56">
        <v>0.58436327381712294</v>
      </c>
      <c r="L45" s="56">
        <v>0.60325585227998102</v>
      </c>
      <c r="M45" s="56">
        <v>0.62050559783302539</v>
      </c>
      <c r="N45" s="56">
        <v>0.63631786458998263</v>
      </c>
      <c r="O45" s="56">
        <v>0.65086515000638334</v>
      </c>
    </row>
    <row r="46" spans="2:49" ht="14.45" customHeight="1">
      <c r="B46" s="19"/>
      <c r="C46" s="54">
        <v>0.05</v>
      </c>
      <c r="D46" s="55">
        <v>131250</v>
      </c>
      <c r="E46" s="56">
        <v>0.44581769842283059</v>
      </c>
      <c r="F46" s="56">
        <v>0.48045409227140368</v>
      </c>
      <c r="G46" s="56">
        <v>0.51101561625543879</v>
      </c>
      <c r="H46" s="56">
        <v>0.53818141535235886</v>
      </c>
      <c r="I46" s="56">
        <v>0.5624876566496031</v>
      </c>
      <c r="J46" s="56">
        <v>0.58436327381712294</v>
      </c>
      <c r="K46" s="56">
        <v>0.60415549887345044</v>
      </c>
      <c r="L46" s="56">
        <v>0.6221484307428391</v>
      </c>
      <c r="M46" s="56">
        <v>0.6385767598409765</v>
      </c>
      <c r="N46" s="56">
        <v>0.65363606151426923</v>
      </c>
      <c r="O46" s="56">
        <v>0.66749061905369844</v>
      </c>
    </row>
    <row r="47" spans="2:49">
      <c r="B47" s="19"/>
      <c r="C47" s="54">
        <v>0.1</v>
      </c>
      <c r="D47" s="55">
        <v>144375</v>
      </c>
      <c r="E47" s="56">
        <v>0.49619790765711874</v>
      </c>
      <c r="F47" s="56">
        <v>0.52768553842854882</v>
      </c>
      <c r="G47" s="56">
        <v>0.55546874205039887</v>
      </c>
      <c r="H47" s="56">
        <v>0.58016492304759892</v>
      </c>
      <c r="I47" s="56">
        <v>0.60226150604509376</v>
      </c>
      <c r="J47" s="56">
        <v>0.6221484307428391</v>
      </c>
      <c r="K47" s="56">
        <v>0.64014136261222765</v>
      </c>
      <c r="L47" s="56">
        <v>0.65649857340258089</v>
      </c>
      <c r="M47" s="56">
        <v>0.67143341803725132</v>
      </c>
      <c r="N47" s="56">
        <v>0.68512369228569925</v>
      </c>
      <c r="O47" s="56">
        <v>0.6977187445942713</v>
      </c>
    </row>
    <row r="48" spans="2:49">
      <c r="B48" s="19"/>
      <c r="C48" s="54">
        <v>0.15</v>
      </c>
      <c r="D48" s="55">
        <v>166031.25</v>
      </c>
      <c r="E48" s="56">
        <v>0.56191122404966842</v>
      </c>
      <c r="F48" s="56">
        <v>0.58929177254656417</v>
      </c>
      <c r="G48" s="56">
        <v>0.6134510800438252</v>
      </c>
      <c r="H48" s="56">
        <v>0.63492602004139032</v>
      </c>
      <c r="I48" s="56">
        <v>0.65414044003921201</v>
      </c>
      <c r="J48" s="56">
        <v>0.67143341803725132</v>
      </c>
      <c r="K48" s="56">
        <v>0.68707944574976321</v>
      </c>
      <c r="L48" s="56">
        <v>0.70130310730659218</v>
      </c>
      <c r="M48" s="56">
        <v>0.71428992872804464</v>
      </c>
      <c r="N48" s="56">
        <v>0.72619451503104282</v>
      </c>
      <c r="O48" s="56">
        <v>0.73714673442980116</v>
      </c>
    </row>
    <row r="49" spans="2:45" ht="15" thickBot="1">
      <c r="B49" s="19"/>
      <c r="C49" s="54">
        <v>0.2</v>
      </c>
      <c r="D49" s="58">
        <v>199237.5</v>
      </c>
      <c r="E49" s="56">
        <v>0.63492602004139032</v>
      </c>
      <c r="F49" s="56">
        <v>0.65774314378880339</v>
      </c>
      <c r="G49" s="56">
        <v>0.67787590003652098</v>
      </c>
      <c r="H49" s="56">
        <v>0.69577168336782536</v>
      </c>
      <c r="I49" s="56">
        <v>0.71178370003267666</v>
      </c>
      <c r="J49" s="56">
        <v>0.72619451503104282</v>
      </c>
      <c r="K49" s="56">
        <v>0.7392328714581361</v>
      </c>
      <c r="L49" s="56">
        <v>0.75108592275549346</v>
      </c>
      <c r="M49" s="56">
        <v>0.76190827394003724</v>
      </c>
      <c r="N49" s="56">
        <v>0.77182876252586907</v>
      </c>
      <c r="O49" s="56">
        <v>0.78095561202483432</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125000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725.84</v>
      </c>
      <c r="BA66" s="21" t="s">
        <v>111</v>
      </c>
    </row>
    <row r="67" spans="2:55">
      <c r="B67" s="19"/>
      <c r="C67" s="19"/>
      <c r="D67" s="19"/>
      <c r="E67" s="19"/>
      <c r="F67" s="19"/>
      <c r="G67" s="19"/>
      <c r="H67" s="19"/>
      <c r="I67" s="19"/>
      <c r="J67" s="19"/>
      <c r="K67" s="19"/>
      <c r="AS67" s="21" t="s">
        <v>150</v>
      </c>
      <c r="AT67" s="102">
        <v>117000</v>
      </c>
      <c r="AU67" s="103">
        <v>0.94</v>
      </c>
      <c r="AV67" s="104">
        <v>1</v>
      </c>
      <c r="AX67" s="21" t="s">
        <v>140</v>
      </c>
      <c r="AZ67" s="73">
        <v>96933.760683760673</v>
      </c>
      <c r="BA67" s="21" t="s">
        <v>141</v>
      </c>
    </row>
    <row r="68" spans="2:55">
      <c r="B68" s="19"/>
      <c r="C68" s="19"/>
      <c r="D68" s="19"/>
      <c r="E68" s="19"/>
      <c r="F68" s="19"/>
      <c r="G68" s="19"/>
      <c r="H68" s="19"/>
      <c r="I68" s="19"/>
      <c r="J68" s="19"/>
      <c r="K68" s="19"/>
      <c r="AS68" s="21" t="s">
        <v>152</v>
      </c>
      <c r="AT68" s="102">
        <v>90730</v>
      </c>
      <c r="AU68" s="103">
        <v>0.73</v>
      </c>
      <c r="AV68" s="104">
        <v>0.77547008547008545</v>
      </c>
    </row>
    <row r="69" spans="2:55">
      <c r="B69" s="19"/>
      <c r="C69" s="19"/>
      <c r="D69" s="19"/>
      <c r="E69" s="19"/>
      <c r="F69" s="19"/>
      <c r="G69" s="19"/>
      <c r="H69" s="19"/>
      <c r="I69" s="19"/>
      <c r="J69" s="19"/>
      <c r="K69" s="19"/>
      <c r="AS69" s="21" t="s">
        <v>153</v>
      </c>
      <c r="AT69" s="102">
        <v>26270</v>
      </c>
      <c r="AU69" s="103"/>
      <c r="AV69" s="104">
        <v>0.22452991452991453</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0.93600000000000005</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0.70200000000000007</v>
      </c>
      <c r="AU86" s="107">
        <v>0.74880000000000002</v>
      </c>
      <c r="AV86" s="107">
        <v>0.79560000000000008</v>
      </c>
      <c r="AW86" s="107">
        <v>0.84240000000000004</v>
      </c>
      <c r="AX86" s="107">
        <v>0.88919999999999999</v>
      </c>
      <c r="AY86" s="108">
        <v>0.93600000000000005</v>
      </c>
      <c r="AZ86" s="107">
        <v>0.98280000000000012</v>
      </c>
      <c r="BA86" s="107">
        <v>1.0296000000000001</v>
      </c>
      <c r="BB86" s="107">
        <v>1.0764</v>
      </c>
      <c r="BC86" s="107">
        <v>1.1232000000000002</v>
      </c>
      <c r="BD86" s="107">
        <v>1.1700000000000002</v>
      </c>
    </row>
    <row r="87" spans="2:56">
      <c r="B87" s="19"/>
      <c r="C87" s="19"/>
      <c r="D87" s="19"/>
      <c r="E87" s="19"/>
      <c r="F87" s="19"/>
      <c r="G87" s="19"/>
      <c r="H87" s="19"/>
      <c r="I87" s="19"/>
      <c r="J87" s="19"/>
      <c r="K87" s="19"/>
      <c r="AR87" s="21">
        <v>-0.2</v>
      </c>
      <c r="AS87" s="107">
        <v>72675</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90843.75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106875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118750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125000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131250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144375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166031.25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199237.5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2024-04-10T16:43:08Z</dcterms:modified>
  <cp:category/>
  <cp:contentStatus/>
</cp:coreProperties>
</file>