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7AF7B68-FBE5-48DF-89EC-E2286DD8C6B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<sst xmlns="http://schemas.openxmlformats.org/spreadsheetml/2006/main" count="350" uniqueCount="161">
  <si>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</si>
  <si>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Pepino Cohombro Humocaro Antioquia Yolombó publicada en la página web, y consta de las siguientes partes:</t>
  </si>
  <si>
    <t>Flujo de Caja</t>
  </si>
  <si>
    <t>- Flujo anualizado de los ingresos (precio y rendimiento) y los costos de producción para una hectárea de
Pepino Cohombro Humocaro Antioquia Yolombó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</si>
  <si>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</si>
  <si>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Pepino Cohombro Humocaro Antioquia Yolombó.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</si>
  <si>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</si>
  <si>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</si>
  <si>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</si>
  <si>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</si>
  <si>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</si>
  <si>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</si>
  <si>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</si>
  <si>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</si>
  <si>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Pepino Cohombro Humocaro Antioquia Yolombó. La participación se encuentra actualizada al 2023 Q4.</t>
  </si>
  <si>
    <t>Flujo de Caja Anual</t>
  </si>
  <si>
    <t>PEPINO COHOMBRO HUMOCARO ANTIOQUIA YOLOMBÓ</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</si>
  <si>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</si>
  <si>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</si>
  <si>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</si>
  <si>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</si>
  <si>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</si>
  <si>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</si>
  <si>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</si>
  <si>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</si>
  <si>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</si>
  <si>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</si>
  <si>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</si>
  <si>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</si>
  <si>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</si>
  <si>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</si>
  <si>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</si>
  <si>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</si>
  <si>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</si>
  <si>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</si>
  <si>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</si>
  <si>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</si>
  <si>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</si>
  <si>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</si>
  <si>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</si>
  <si>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</si>
  <si>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</si>
  <si>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</si>
  <si>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</si>
  <si>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</si>
  <si>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</si>
  <si>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</si>
  <si>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</si>
  <si>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</si>
  <si>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</si>
  <si>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</si>
  <si>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</si>
  <si>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</si>
  <si>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</si>
  <si>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</si>
  <si>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</si>
  <si>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</si>
  <si>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</si>
  <si>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</si>
  <si>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</si>
  <si>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</si>
  <si>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</si>
  <si>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</si>
  <si>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</si>
  <si>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</si>
  <si>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</si>
  <si>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</si>
  <si>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Pepino Cohombro Humocaro Antioquia Yolombó, en lo que respecta a la mano de obra incluye actividades como la preparación del terreno, la siembra, el trazado y el ahoyado, entre otras, y ascienden a un total de $7,4 millones de pesos (equivalente a 120 jornales). En cuanto a los insumos, se incluyen los gastos relacionados con el material vegetal y las enmiendas, que en conjunto ascienden a  $0 millones.</t>
  </si>
  <si>
    <t>*** Los costos de sostenimiento del ciclo comprenden tanto los gastos relacionados con la mano de obra como aquellos asociados con los insumos necesarios desde el momento de la siembra de las plantas hasta finalizar el ciclo. Para el caso de Pepino Cohombro Humocaro Antioquia Yolombó, en lo que respecta a la mano de obra incluye actividades como la fertilización, riego, control de malezas, plagas y enfermedades, entre otras, y ascienden a un total de $11,3 millones de pesos (equivalente a 184 jornales). En cuanto a los insumos, se incluyen los fertilizantes, plaguicidas, transportes, entre otras, que en conjunto ascienden a  $44,6 millones.</t>
  </si>
  <si>
    <t>Otra información</t>
  </si>
  <si>
    <t>Material de propagacion: Colino/Plántula // Distancia de siembra: 0,25 x 1,2 // Densidad de siembra - Plantas/Ha.: 33.333 // Duracion del ciclo: 2 meses // Productividad/Ha/Ciclo: 80.000 kg // Inicio de Produccion desde la siembra: mes 2  // Duracion de la etapa productiva: 1 meses // Productividad promedio en etapa productiva  // Cultivo asociado: NA // Productividad promedio etapa productiva: 80.000 kg // % Rendimiento 1ra. Calidad: 80 // % Rendimiento 2da. Calidad: 20 // Precio de venta ponderado por calidad: $1.262 // Valor Jornal: $61.397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</si>
  <si>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</si>
  <si>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</si>
  <si>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</si>
  <si>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</si>
  <si>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</si>
  <si>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</si>
  <si>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</si>
  <si>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</si>
  <si>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</si>
  <si>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</si>
  <si>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</si>
  <si>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$63,3 millones, en comparación con los costos del marco original que ascienden a $35,4 millones, (mes de publicación del marco: abril - 2018).
La rentabilidad actualizada (2023 Q4) subió frente a la rentabilidad de la primera AgroGuía, pasando del 5,8% al 37,3%. Mientras que el crecimiento de los costos fue del 178,6%, el crecimiento de los ingresos fue del 268,4%.</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</si>
  <si>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</si>
  <si>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</si>
  <si>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</si>
  <si>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</si>
  <si>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</si>
  <si>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</si>
  <si>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</si>
  <si>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</si>
  <si>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</si>
  <si>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</si>
  <si>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</si>
  <si>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</si>
  <si>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</si>
  <si>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</si>
  <si>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</si>
  <si>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39% y el 15% del costo total, respectivamente. En cuanto a los costos de insumos, se destaca la participación de transporte seguido de control fitosanitario, que representan el 26% y el 20%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</si>
  <si>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</si>
  <si>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</si>
  <si>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</si>
  <si>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</si>
  <si>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</si>
  <si>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</si>
  <si>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</si>
  <si>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</si>
  <si>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</si>
  <si>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</si>
  <si>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</si>
  <si>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</si>
  <si>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</si>
  <si>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</si>
  <si>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</si>
  <si>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PEPINO COHOMBRO HUMOCARO ANTIOQUIA YOLOMBÓ</t>
  </si>
  <si>
    <t>En cuanto a los costos de mano de obra, se destaca la participación de instalación segido por cosecha y beneficio que representan el 39% y el 15% del costo total, respectivamente. En cuanto a los costos de insumos, se destaca la participación de control fitosanitario segido por transporte que representan el 26% y el 23% del costo total, respectivamente.</t>
  </si>
  <si>
    <t>En cuanto a los costos de mano de obra, se destaca la participación de instalación segido por cosecha y beneficio que representan el 39% y el 15% del costo total, respectivamente. En cuanto a los costos de insumos, se destaca la participación de transporte segido por control fitosanitario que representan el 26% y el 20% del costo total, respectivamente.</t>
  </si>
  <si>
    <t>En cuanto a los costos de mano de obra, se destaca la participación de instalación segido por cosecha y beneficio que representan el 39% y el 15% del costo total, respectivamente.</t>
  </si>
  <si>
    <t>En cuanto a los costos de insumos, se destaca la participación de transporte segido por control fitosanitario que representan el 26% y el 20% del costo total, respectivamente.</t>
  </si>
  <si>
    <t>En cuanto a los costos de insumos, se destaca la participación de control fitosanitario segido por transporte que representan el 26% y el 23% del costo total, respectivamente.</t>
  </si>
  <si>
    <t>En cuanto a los costos de mano de obra, se destaca la participación de instalación segido por cosecha y beneficio que representan el 39% y el 15% del costo total, respectivamente.En cuanto a los costos de insumos, se destaca la participación de control fitosanitario segido por transporte que representan el 26% y el 23%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</si>
  <si>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</si>
  <si>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</si>
  <si>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</si>
  <si>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</si>
  <si>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</si>
  <si>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</si>
  <si>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</si>
  <si>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</si>
  <si>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</si>
  <si>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</si>
  <si>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</si>
  <si>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</si>
  <si>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</si>
  <si>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</si>
  <si>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PEPINO COHOMBRO HUMOCARO ANTIOQUIA YOLOMBÓ,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</si>
  <si>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</si>
  <si>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$ 1.262/kg y con un rendimiento por hectárea de 80.000 kg por ciclo; el margen de utilidad obtenido en la producción de pepino cohombro es del 37%.</t>
  </si>
  <si>
    <t>PRECIO MINIMO</t>
  </si>
  <si>
    <t>El precio mínimo ponderado para cubrir los costos de producción, con un rendimiento de 80.000 kg para todo el ciclo de producción, es COP $ 791/kg.</t>
  </si>
  <si>
    <t>RENDIMIENTO MINIMO</t>
  </si>
  <si>
    <t>KG</t>
  </si>
  <si>
    <t>El rendimiento mínimo por ha/ciclo para cubrir los costos de producción, con un precio ponderado de COP $ 1.262, es de 50.145 kg/ha para todo el ciclo.</t>
  </si>
  <si>
    <t>El siguiente cuadro presenta diferentes escenarios de rentabilidad para el sistema productivo de PEPINO COHOMBRO HUMOCARO ANTIOQUIA YOLOMBÓ,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</si>
  <si>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</si>
  <si>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</si>
  <si>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</si>
  <si>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</si>
  <si>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</si>
  <si>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</si>
  <si>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</si>
  <si>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</si>
  <si>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</si>
  <si>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</si>
  <si>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PEPINO COHOMBRO HUMOCARO ANTIOQUIA YOLOMBÓ, frente a diferentes escenarios de variación de precios de venta en finca y rendimientos probables (t/ha)</t>
  </si>
  <si>
    <t>Con un precio ponderado de COP $$ 470/kg y con un rendimiento por hectárea de 80.000 kg por ciclo; el margen de utilidad obtenido en la producción de pepino cohombro es del 6%.</t>
  </si>
  <si>
    <t>El precio mínimo ponderado para cubrir los costos de producción, con un rendimiento de 80.000 kg para todo el ciclo de producción, es COP $ 443/kg.</t>
  </si>
  <si>
    <t>El rendimiento mínimo por ha/ciclo para cubrir los costos de producción, con un precio ponderado de COP $ 470, es de 75.372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</si>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</sst>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35424950</c:v>
                </c:pt>
                <c:pt idx="1">
                  <c:v>63262462.915662646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12178000</c:v>
                </c:pt>
                <c:pt idx="1">
                  <c:v>18692450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23246950</c:v>
                </c:pt>
                <c:pt idx="1">
                  <c:v>44570012.915662646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0.34376901025971807</c:v>
                </c:pt>
                <c:pt idx="1">
                  <c:v>0.29547458537805499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0.65623098974028193</c:v>
                </c:pt>
                <c:pt idx="1">
                  <c:v>0.70452541462194507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253010</c:v>
                </c:pt>
                <c:pt idx="1">
                  <c:v>8691695</c:v>
                </c:pt>
                <c:pt idx="2">
                  <c:v>980003.91566265037</c:v>
                </c:pt>
                <c:pt idx="3">
                  <c:v>7870832</c:v>
                </c:pt>
                <c:pt idx="5">
                  <c:v>8400580</c:v>
                </c:pt>
                <c:pt idx="6">
                  <c:v>0</c:v>
                </c:pt>
                <c:pt idx="7">
                  <c:v>0</c:v>
                </c:pt>
                <c:pt idx="8">
                  <c:v>11759692</c:v>
                </c:pt>
                <c:pt idx="9">
                  <c:v>6614200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1964704</c:v>
                </c:pt>
                <c:pt idx="1">
                  <c:v>306985</c:v>
                </c:pt>
                <c:pt idx="2">
                  <c:v>2729230</c:v>
                </c:pt>
                <c:pt idx="3">
                  <c:v>1534925</c:v>
                </c:pt>
                <c:pt idx="4">
                  <c:v>7367640</c:v>
                </c:pt>
                <c:pt idx="5">
                  <c:v>2455880</c:v>
                </c:pt>
                <c:pt idx="6">
                  <c:v>0</c:v>
                </c:pt>
                <c:pt idx="7">
                  <c:v>491176</c:v>
                </c:pt>
                <c:pt idx="8">
                  <c:v>0</c:v>
                </c:pt>
                <c:pt idx="9">
                  <c:v>1841910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0.34376901025971807</c:v>
                </c:pt>
                <c:pt idx="1">
                  <c:v>0.29547458537805499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0.65623098974028193</c:v>
                </c:pt>
                <c:pt idx="1">
                  <c:v>0.70452541462194507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1280000</c:v>
                </c:pt>
                <c:pt idx="1">
                  <c:v>200000</c:v>
                </c:pt>
                <c:pt idx="2">
                  <c:v>1778000</c:v>
                </c:pt>
                <c:pt idx="3">
                  <c:v>1000000</c:v>
                </c:pt>
                <c:pt idx="4">
                  <c:v>4800000</c:v>
                </c:pt>
                <c:pt idx="5">
                  <c:v>1600000</c:v>
                </c:pt>
                <c:pt idx="6">
                  <c:v>0</c:v>
                </c:pt>
                <c:pt idx="7">
                  <c:v>320000</c:v>
                </c:pt>
                <c:pt idx="8">
                  <c:v>0</c:v>
                </c:pt>
                <c:pt idx="9">
                  <c:v>1200000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134000</c:v>
                </c:pt>
                <c:pt idx="1">
                  <c:v>6070500</c:v>
                </c:pt>
                <c:pt idx="2">
                  <c:v>444500</c:v>
                </c:pt>
                <c:pt idx="3">
                  <c:v>4447000</c:v>
                </c:pt>
                <c:pt idx="4">
                  <c:v>0</c:v>
                </c:pt>
                <c:pt idx="5">
                  <c:v>3816950</c:v>
                </c:pt>
                <c:pt idx="6">
                  <c:v>0</c:v>
                </c:pt>
                <c:pt idx="7">
                  <c:v>0</c:v>
                </c:pt>
                <c:pt idx="8">
                  <c:v>5334000</c:v>
                </c:pt>
                <c:pt idx="9">
                  <c:v>3000000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1964704</c:v>
                </c:pt>
                <c:pt idx="1">
                  <c:v>306985</c:v>
                </c:pt>
                <c:pt idx="2">
                  <c:v>2729230</c:v>
                </c:pt>
                <c:pt idx="3">
                  <c:v>1534925</c:v>
                </c:pt>
                <c:pt idx="4">
                  <c:v>7367640</c:v>
                </c:pt>
                <c:pt idx="5">
                  <c:v>2455880</c:v>
                </c:pt>
                <c:pt idx="6">
                  <c:v>0</c:v>
                </c:pt>
                <c:pt idx="7">
                  <c:v>491176</c:v>
                </c:pt>
                <c:pt idx="8">
                  <c:v>0</c:v>
                </c:pt>
                <c:pt idx="9">
                  <c:v>1841910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253010</c:v>
                </c:pt>
                <c:pt idx="1">
                  <c:v>8691695</c:v>
                </c:pt>
                <c:pt idx="2">
                  <c:v>980003.91566265037</c:v>
                </c:pt>
                <c:pt idx="3">
                  <c:v>7870832</c:v>
                </c:pt>
                <c:pt idx="4">
                  <c:v>0</c:v>
                </c:pt>
                <c:pt idx="5">
                  <c:v>8400580</c:v>
                </c:pt>
                <c:pt idx="6">
                  <c:v>0</c:v>
                </c:pt>
                <c:pt idx="7">
                  <c:v>0</c:v>
                </c:pt>
                <c:pt idx="8">
                  <c:v>11759692</c:v>
                </c:pt>
                <c:pt idx="9">
                  <c:v>6614200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35424950</c:v>
                </c:pt>
                <c:pt idx="1">
                  <c:v>63262462.915662646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12178000</c:v>
                </c:pt>
                <c:pt idx="1">
                  <c:v>18692450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23246950</c:v>
                </c:pt>
                <c:pt idx="1">
                  <c:v>44570012.915662646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7367.64</v>
      </c>
      <c r="C7" s="22">
        <v>11324.81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18692.45</v>
      </c>
      <c r="AH7" s="23">
        <v>0.29547458537805493</v>
      </c>
    </row>
    <row r="8" spans="1:34">
      <c r="A8" s="5" t="s">
        <v>52</v>
      </c>
      <c r="B8" s="22">
        <v>0</v>
      </c>
      <c r="C8" s="22">
        <v>44570.01</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44570.01</v>
      </c>
      <c r="AH8" s="23">
        <v>0.70452541462194507</v>
      </c>
    </row>
    <row r="9" spans="1:34">
      <c r="A9" s="9" t="s">
        <v>53</v>
      </c>
      <c r="B9" s="22">
        <v>7367.64</v>
      </c>
      <c r="C9" s="22">
        <v>55894.82</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63262.46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64000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64000</v>
      </c>
      <c r="AH11" s="27"/>
    </row>
    <row r="12" spans="1:34">
      <c r="A12" s="5" t="s">
        <v>56</v>
      </c>
      <c r="B12" s="24"/>
      <c r="C12" s="24">
        <v>16000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16000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1342</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1342</v>
      </c>
      <c r="AH15" s="27"/>
    </row>
    <row r="16" spans="1:34">
      <c r="A16" s="5" t="s">
        <v>60</v>
      </c>
      <c r="B16" s="113">
        <v>0</v>
      </c>
      <c r="C16" s="113">
        <v>940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940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100928</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100928</v>
      </c>
      <c r="AH19" s="27"/>
    </row>
    <row r="20" spans="1:34">
      <c r="A20" s="3" t="s">
        <v>64</v>
      </c>
      <c r="B20" s="25">
        <v>-7367.64</v>
      </c>
      <c r="C20" s="25">
        <v>45033.18</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37665.54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12178</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12178</v>
      </c>
      <c r="AH121" s="71">
        <v>0.34376901025971812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23246.95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23246.95</v>
      </c>
      <c r="AH122" s="71">
        <v>0.65623098974028204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35424.949999999997</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35424.949999999997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64000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64000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16000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16000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0.5</v>
      </c>
      <c r="D129" s="74">
        <v>0.5</v>
      </c>
      <c r="E129" s="74">
        <v>0.5</v>
      </c>
      <c r="F129" s="74">
        <v>0.5</v>
      </c>
      <c r="G129" s="74">
        <v>0.5</v>
      </c>
      <c r="H129" s="74">
        <v>0.5</v>
      </c>
      <c r="I129" s="74">
        <v>0.5</v>
      </c>
      <c r="J129" s="74">
        <v>0.5</v>
      </c>
      <c r="K129" s="74">
        <v>0.5</v>
      </c>
      <c r="L129" s="74">
        <v>0.5</v>
      </c>
      <c r="M129" s="74">
        <v>0.5</v>
      </c>
      <c r="N129" s="74">
        <v>0.5</v>
      </c>
      <c r="O129" s="74">
        <v>0.5</v>
      </c>
      <c r="P129" s="74">
        <v>0.5</v>
      </c>
      <c r="Q129" s="74">
        <v>0.5</v>
      </c>
      <c r="R129" s="74">
        <v>0.5</v>
      </c>
      <c r="S129" s="74">
        <v>0.5</v>
      </c>
      <c r="T129" s="74">
        <v>0.5</v>
      </c>
      <c r="U129" s="74">
        <v>0.5</v>
      </c>
      <c r="V129" s="74">
        <v>0.5</v>
      </c>
      <c r="W129" s="74">
        <v>0.5</v>
      </c>
      <c r="X129" s="74">
        <v>0.5</v>
      </c>
      <c r="Y129" s="74">
        <v>0.5</v>
      </c>
      <c r="Z129" s="74">
        <v>0.5</v>
      </c>
      <c r="AA129" s="74">
        <v>0.5</v>
      </c>
      <c r="AB129" s="74">
        <v>0.5</v>
      </c>
      <c r="AC129" s="74">
        <v>0.5</v>
      </c>
      <c r="AD129" s="74">
        <v>0.5</v>
      </c>
      <c r="AE129" s="74">
        <v>0.5</v>
      </c>
      <c r="AF129" s="74">
        <v>0.5</v>
      </c>
      <c r="AG129" s="74">
        <v>0.5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0.35</v>
      </c>
      <c r="D130" s="74">
        <v>0.35</v>
      </c>
      <c r="E130" s="74">
        <v>0.35</v>
      </c>
      <c r="F130" s="74">
        <v>0.35</v>
      </c>
      <c r="G130" s="74">
        <v>0.35</v>
      </c>
      <c r="H130" s="74">
        <v>0.35</v>
      </c>
      <c r="I130" s="74">
        <v>0.35</v>
      </c>
      <c r="J130" s="74">
        <v>0.35</v>
      </c>
      <c r="K130" s="74">
        <v>0.35</v>
      </c>
      <c r="L130" s="74">
        <v>0.35</v>
      </c>
      <c r="M130" s="74">
        <v>0.35</v>
      </c>
      <c r="N130" s="74">
        <v>0.35</v>
      </c>
      <c r="O130" s="74">
        <v>0.35</v>
      </c>
      <c r="P130" s="74">
        <v>0.35</v>
      </c>
      <c r="Q130" s="74">
        <v>0.35</v>
      </c>
      <c r="R130" s="74">
        <v>0.35</v>
      </c>
      <c r="S130" s="74">
        <v>0.35</v>
      </c>
      <c r="T130" s="74">
        <v>0.35</v>
      </c>
      <c r="U130" s="74">
        <v>0.35</v>
      </c>
      <c r="V130" s="74">
        <v>0.35</v>
      </c>
      <c r="W130" s="74">
        <v>0.35</v>
      </c>
      <c r="X130" s="74">
        <v>0.35</v>
      </c>
      <c r="Y130" s="74">
        <v>0.35</v>
      </c>
      <c r="Z130" s="74">
        <v>0.35</v>
      </c>
      <c r="AA130" s="74">
        <v>0.35</v>
      </c>
      <c r="AB130" s="74">
        <v>0.35</v>
      </c>
      <c r="AC130" s="74">
        <v>0.35</v>
      </c>
      <c r="AD130" s="74">
        <v>0.35</v>
      </c>
      <c r="AE130" s="74">
        <v>0.35</v>
      </c>
      <c r="AF130" s="74">
        <v>0.35</v>
      </c>
      <c r="AG130" s="74">
        <v>0.35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37600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37600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2175.0500000000002</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2175.0500000000002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1280000</v>
      </c>
      <c r="AY8" s="21" t="s">
        <v>85</v>
      </c>
      <c r="AZ8" s="89">
        <v>134000</v>
      </c>
    </row>
    <row r="9" spans="2:59" ht="14.45" customHeight="1">
      <c r="B9" s="136"/>
      <c r="C9" s="136"/>
      <c r="D9" s="136"/>
      <c r="E9" s="136"/>
      <c r="F9" s="136"/>
      <c r="G9" s="136"/>
      <c r="H9" s="136"/>
      <c r="I9" s="136"/>
      <c r="J9" s="37"/>
      <c r="AP9" s="21" t="s">
        <v>86</v>
      </c>
      <c r="AQ9" s="89">
        <v>200000</v>
      </c>
      <c r="AY9" s="21" t="s">
        <v>86</v>
      </c>
      <c r="AZ9" s="89">
        <v>6070500</v>
      </c>
    </row>
    <row r="10" spans="2:59" ht="14.45" customHeight="1">
      <c r="B10" s="136"/>
      <c r="C10" s="136"/>
      <c r="D10" s="136"/>
      <c r="E10" s="136"/>
      <c r="F10" s="136"/>
      <c r="G10" s="136"/>
      <c r="H10" s="136"/>
      <c r="I10" s="136"/>
      <c r="J10" s="37"/>
      <c r="AP10" s="21" t="s">
        <v>87</v>
      </c>
      <c r="AQ10" s="89">
        <v>1778000</v>
      </c>
      <c r="AY10" s="21" t="s">
        <v>87</v>
      </c>
      <c r="AZ10" s="89">
        <v>444500</v>
      </c>
    </row>
    <row r="11" spans="2:59" ht="14.45" customHeight="1">
      <c r="B11" s="76" t="s">
        <v>88</v>
      </c>
      <c r="C11" s="76"/>
      <c r="D11" s="76"/>
      <c r="E11" s="76"/>
      <c r="F11" s="76"/>
      <c r="G11" s="76"/>
      <c r="H11" s="76"/>
      <c r="I11" s="76"/>
      <c r="AP11" s="21" t="s">
        <v>89</v>
      </c>
      <c r="AQ11" s="89">
        <v>1000000</v>
      </c>
      <c r="AY11" s="21" t="s">
        <v>89</v>
      </c>
      <c r="AZ11" s="89">
        <v>4447000</v>
      </c>
    </row>
    <row r="12" spans="2:59" ht="14.45" customHeight="1">
      <c r="B12" s="76"/>
      <c r="C12" s="76"/>
      <c r="D12" s="76"/>
      <c r="E12" s="76"/>
      <c r="F12" s="76"/>
      <c r="G12" s="76"/>
      <c r="H12" s="76"/>
      <c r="I12" s="76"/>
      <c r="AP12" s="21" t="s">
        <v>90</v>
      </c>
      <c r="AQ12" s="89">
        <v>4800000</v>
      </c>
      <c r="AY12" s="21" t="s">
        <v>90</v>
      </c>
      <c r="AZ12" s="89">
        <v>0</v>
      </c>
    </row>
    <row r="13" spans="2:59" ht="14.45" customHeight="1">
      <c r="B13" s="76"/>
      <c r="C13" s="76"/>
      <c r="D13" s="76"/>
      <c r="E13" s="76"/>
      <c r="F13" s="76"/>
      <c r="G13" s="76"/>
      <c r="H13" s="76"/>
      <c r="I13" s="76"/>
      <c r="AP13" s="21" t="s">
        <v>91</v>
      </c>
      <c r="AQ13" s="89">
        <v>1600000</v>
      </c>
      <c r="AY13" s="21" t="s">
        <v>91</v>
      </c>
      <c r="AZ13" s="89">
        <v>3816950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320000</v>
      </c>
      <c r="AY17" s="21" t="s">
        <v>93</v>
      </c>
      <c r="AZ17" s="89">
        <v>0</v>
      </c>
    </row>
    <row r="18" spans="42:59">
      <c r="AP18" s="21" t="s">
        <v>94</v>
      </c>
      <c r="AQ18" s="89">
        <v>0</v>
      </c>
      <c r="AY18" s="21" t="s">
        <v>94</v>
      </c>
      <c r="AZ18" s="89">
        <v>5334000</v>
      </c>
    </row>
    <row r="19" spans="42:59">
      <c r="AP19" s="21" t="s">
        <v>95</v>
      </c>
      <c r="AQ19" s="89">
        <v>1200000</v>
      </c>
      <c r="AY19" s="21" t="s">
        <v>95</v>
      </c>
      <c r="AZ19" s="89">
        <v>3000000</v>
      </c>
    </row>
    <row r="20" spans="42:59" ht="15">
      <c r="AP20" s="77" t="s">
        <v>96</v>
      </c>
      <c r="AQ20" s="90">
        <v>12178000</v>
      </c>
      <c r="AY20" s="77" t="s">
        <v>96</v>
      </c>
      <c r="AZ20" s="90">
        <v>23246950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1964704</v>
      </c>
      <c r="AY27" s="21" t="s">
        <v>85</v>
      </c>
      <c r="AZ27" s="89">
        <v>253010</v>
      </c>
    </row>
    <row r="28" spans="42:59">
      <c r="AP28" s="21" t="s">
        <v>86</v>
      </c>
      <c r="AQ28" s="89">
        <v>306985</v>
      </c>
      <c r="AY28" s="21" t="s">
        <v>86</v>
      </c>
      <c r="AZ28" s="89">
        <v>8691695</v>
      </c>
    </row>
    <row r="29" spans="42:59" ht="14.45" customHeight="1">
      <c r="AP29" s="21" t="s">
        <v>87</v>
      </c>
      <c r="AQ29" s="89">
        <v>2729230</v>
      </c>
      <c r="AY29" s="21" t="s">
        <v>87</v>
      </c>
      <c r="AZ29" s="89">
        <v>980003.91566265037</v>
      </c>
    </row>
    <row r="30" spans="42:59">
      <c r="AP30" s="21" t="s">
        <v>89</v>
      </c>
      <c r="AQ30" s="89">
        <v>1534925</v>
      </c>
      <c r="AY30" s="21" t="s">
        <v>89</v>
      </c>
      <c r="AZ30" s="89">
        <v>7870832</v>
      </c>
    </row>
    <row r="31" spans="42:59">
      <c r="AP31" s="21" t="s">
        <v>90</v>
      </c>
      <c r="AQ31" s="89">
        <v>7367640</v>
      </c>
      <c r="AY31" s="21" t="s">
        <v>90</v>
      </c>
      <c r="AZ31" s="89"/>
    </row>
    <row r="32" spans="42:59" ht="14.45" customHeight="1">
      <c r="AP32" s="21" t="s">
        <v>91</v>
      </c>
      <c r="AQ32" s="89">
        <v>2455880</v>
      </c>
      <c r="AY32" s="21" t="s">
        <v>91</v>
      </c>
      <c r="AZ32" s="89">
        <v>8400580</v>
      </c>
    </row>
    <row r="33" spans="2:56" ht="14.45" customHeight="1">
      <c r="AP33" s="21" t="s">
        <v>92</v>
      </c>
      <c r="AQ33" s="89">
        <v>0</v>
      </c>
      <c r="AY33" s="21" t="s">
        <v>92</v>
      </c>
      <c r="AZ33" s="89">
        <v>0</v>
      </c>
    </row>
    <row r="34" spans="2:56">
      <c r="AP34" s="21" t="s">
        <v>93</v>
      </c>
      <c r="AQ34" s="89">
        <v>491176</v>
      </c>
      <c r="AY34" s="21" t="s">
        <v>93</v>
      </c>
      <c r="AZ34" s="89">
        <v>0</v>
      </c>
    </row>
    <row r="35" spans="2:56" ht="14.45" customHeight="1">
      <c r="B35" s="136" t="s">
        <v>98</v>
      </c>
      <c r="C35" s="136"/>
      <c r="D35" s="136"/>
      <c r="E35" s="136"/>
      <c r="F35" s="136"/>
      <c r="G35" s="136"/>
      <c r="H35" s="136"/>
      <c r="I35" s="136"/>
      <c r="AP35" s="21" t="s">
        <v>94</v>
      </c>
      <c r="AQ35" s="89">
        <v>0</v>
      </c>
      <c r="AY35" s="21" t="s">
        <v>94</v>
      </c>
      <c r="AZ35" s="89">
        <v>11759692</v>
      </c>
    </row>
    <row r="36" spans="2:56" ht="14.45" customHeight="1">
      <c r="B36" s="136"/>
      <c r="C36" s="136"/>
      <c r="D36" s="136"/>
      <c r="E36" s="136"/>
      <c r="F36" s="136"/>
      <c r="G36" s="136"/>
      <c r="H36" s="136"/>
      <c r="I36" s="136"/>
      <c r="AP36" s="21" t="s">
        <v>95</v>
      </c>
      <c r="AQ36" s="89">
        <v>1841910</v>
      </c>
      <c r="AY36" s="21" t="s">
        <v>95</v>
      </c>
      <c r="AZ36" s="89">
        <v>6614200</v>
      </c>
    </row>
    <row r="37" spans="2:56" ht="14.45" customHeight="1">
      <c r="B37" s="136"/>
      <c r="C37" s="136"/>
      <c r="D37" s="136"/>
      <c r="E37" s="136"/>
      <c r="F37" s="136"/>
      <c r="G37" s="136"/>
      <c r="H37" s="136"/>
      <c r="I37" s="136"/>
      <c r="AP37" s="77" t="s">
        <v>96</v>
      </c>
      <c r="AQ37" s="90">
        <v>18692450</v>
      </c>
      <c r="AY37" s="77" t="s">
        <v>96</v>
      </c>
      <c r="AZ37" s="90">
        <v>44570012.915662646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35424950</v>
      </c>
      <c r="AR41" s="110">
        <v>12178000</v>
      </c>
      <c r="AS41" s="110">
        <v>23246950</v>
      </c>
      <c r="AV41" s="21" t="s">
        <v>101</v>
      </c>
      <c r="AW41" s="91">
        <v>0.34376901025971807</v>
      </c>
      <c r="AX41" s="91">
        <v>0.65623098974028193</v>
      </c>
    </row>
    <row r="42" spans="2:56" ht="15">
      <c r="B42" s="38"/>
      <c r="C42" s="38"/>
      <c r="D42" s="38"/>
      <c r="E42" s="38"/>
      <c r="F42" s="38"/>
      <c r="G42" s="38"/>
      <c r="H42" s="38"/>
      <c r="I42" s="38"/>
      <c r="AP42" s="21" t="s">
        <v>102</v>
      </c>
      <c r="AQ42" s="110">
        <v>63262462.915662646</v>
      </c>
      <c r="AR42" s="110">
        <v>18692450</v>
      </c>
      <c r="AS42" s="110">
        <v>44570012.915662646</v>
      </c>
      <c r="AV42" s="21" t="s">
        <v>102</v>
      </c>
      <c r="AW42" s="91">
        <v>0.29547458537805499</v>
      </c>
      <c r="AX42" s="91">
        <v>0.70452541462194507</v>
      </c>
    </row>
    <row r="43" spans="2:56">
      <c r="BD43" s="92">
        <v>26742007749397.586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0.3731921766011414</v>
      </c>
    </row>
    <row r="54" spans="2:55">
      <c r="BA54" s="21" t="s">
        <v>105</v>
      </c>
      <c r="BC54" s="94">
        <v>5.7847074468085111E-2</v>
      </c>
    </row>
    <row r="55" spans="2:55" ht="15" thickBot="1">
      <c r="BA55" s="21" t="s">
        <v>106</v>
      </c>
      <c r="BC55" s="94" t="s">
        <v>102</v>
      </c>
    </row>
    <row r="56" spans="2:55" ht="16.5" thickTop="1" thickBot="1">
      <c r="BA56" s="95" t="s">
        <v>107</v>
      </c>
      <c r="BB56" s="95"/>
      <c r="BC56" s="93">
        <v>35424950</v>
      </c>
    </row>
    <row r="57" spans="2:55" ht="16.5" thickTop="1" thickBot="1">
      <c r="BA57" s="96" t="s">
        <v>108</v>
      </c>
      <c r="BB57" s="96"/>
      <c r="BC57" s="97">
        <v>43193</v>
      </c>
    </row>
    <row r="58" spans="2:55" ht="16.5" thickTop="1" thickBot="1">
      <c r="BA58" s="96" t="s">
        <v>109</v>
      </c>
      <c r="BB58" s="96"/>
      <c r="BC58" s="98">
        <v>1.7858165760477474</v>
      </c>
    </row>
    <row r="59" spans="2:55" ht="16.5" thickTop="1" thickBot="1">
      <c r="BA59" s="95" t="s">
        <v>110</v>
      </c>
      <c r="BB59" s="95" t="s">
        <v>111</v>
      </c>
      <c r="BC59" s="93">
        <v>37600</v>
      </c>
    </row>
    <row r="60" spans="2:55" ht="16.5" thickTop="1" thickBot="1">
      <c r="I60" s="62" t="s">
        <v>66</v>
      </c>
      <c r="BA60" s="96" t="s">
        <v>112</v>
      </c>
      <c r="BB60" s="96"/>
      <c r="BC60" s="98">
        <v>2.684255319148936</v>
      </c>
    </row>
    <row r="61" spans="2:55" ht="16.5" thickTop="1" thickBot="1">
      <c r="BA61" s="95" t="s">
        <v>110</v>
      </c>
      <c r="BB61" s="95" t="s">
        <v>111</v>
      </c>
      <c r="BC61" s="93">
        <v>100928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1280000</v>
      </c>
      <c r="J5" t="s">
        <v>85</v>
      </c>
      <c r="K5" s="1">
        <v>134000</v>
      </c>
      <c r="S5" s="139"/>
      <c r="T5" s="139"/>
      <c r="U5" s="139"/>
      <c r="V5" s="139"/>
      <c r="W5" s="139"/>
      <c r="X5" s="139"/>
      <c r="Y5" s="139"/>
      <c r="Z5" s="139"/>
    </row>
    <row r="6" spans="1:27">
      <c r="A6" t="s">
        <v>86</v>
      </c>
      <c r="B6" s="1">
        <v>200000</v>
      </c>
      <c r="J6" t="s">
        <v>86</v>
      </c>
      <c r="K6" s="1">
        <v>6070500</v>
      </c>
      <c r="S6" s="139"/>
      <c r="T6" s="139"/>
      <c r="U6" s="139"/>
      <c r="V6" s="139"/>
      <c r="W6" s="139"/>
      <c r="X6" s="139"/>
      <c r="Y6" s="139"/>
      <c r="Z6" s="139"/>
      <c r="AA6" s="18"/>
    </row>
    <row r="7" spans="1:27">
      <c r="A7" t="s">
        <v>87</v>
      </c>
      <c r="B7" s="1">
        <v>1778000</v>
      </c>
      <c r="J7" t="s">
        <v>87</v>
      </c>
      <c r="K7" s="1">
        <v>444500</v>
      </c>
      <c r="S7" s="139"/>
      <c r="T7" s="139"/>
      <c r="U7" s="139"/>
      <c r="V7" s="139"/>
      <c r="W7" s="139"/>
      <c r="X7" s="139"/>
      <c r="Y7" s="139"/>
      <c r="Z7" s="139"/>
      <c r="AA7" s="18"/>
    </row>
    <row r="8" spans="1:27">
      <c r="A8" t="s">
        <v>89</v>
      </c>
      <c r="B8" s="1">
        <v>1000000</v>
      </c>
      <c r="J8" t="s">
        <v>89</v>
      </c>
      <c r="K8" s="1">
        <v>4447000</v>
      </c>
      <c r="S8" s="139"/>
      <c r="T8" s="139"/>
      <c r="U8" s="139"/>
      <c r="V8" s="139"/>
      <c r="W8" s="139"/>
      <c r="X8" s="139"/>
      <c r="Y8" s="139"/>
      <c r="Z8" s="139"/>
    </row>
    <row r="9" spans="1:27">
      <c r="A9" t="s">
        <v>90</v>
      </c>
      <c r="B9" s="1">
        <v>4800000</v>
      </c>
      <c r="J9" t="s">
        <v>90</v>
      </c>
      <c r="K9" s="1">
        <v>0</v>
      </c>
      <c r="S9" s="139"/>
      <c r="T9" s="139"/>
      <c r="U9" s="139"/>
      <c r="V9" s="139"/>
      <c r="W9" s="139"/>
      <c r="X9" s="139"/>
      <c r="Y9" s="139"/>
      <c r="Z9" s="139"/>
    </row>
    <row r="10" spans="1:27">
      <c r="A10" t="s">
        <v>91</v>
      </c>
      <c r="B10" s="1">
        <v>1600000</v>
      </c>
      <c r="J10" t="s">
        <v>91</v>
      </c>
      <c r="K10" s="1">
        <v>3816950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320000</v>
      </c>
      <c r="J12" t="s">
        <v>93</v>
      </c>
      <c r="K12" s="1">
        <v>0</v>
      </c>
    </row>
    <row r="13" spans="1:27">
      <c r="A13" t="s">
        <v>94</v>
      </c>
      <c r="B13" s="1">
        <v>0</v>
      </c>
      <c r="J13" t="s">
        <v>94</v>
      </c>
      <c r="K13" s="1">
        <v>5334000</v>
      </c>
    </row>
    <row r="14" spans="1:27">
      <c r="A14" t="s">
        <v>95</v>
      </c>
      <c r="B14" s="1">
        <v>1200000</v>
      </c>
      <c r="J14" t="s">
        <v>95</v>
      </c>
      <c r="K14" s="1">
        <v>3000000</v>
      </c>
    </row>
    <row r="15" spans="1:27">
      <c r="A15" s="12" t="s">
        <v>96</v>
      </c>
      <c r="B15" s="13">
        <v>12178000</v>
      </c>
      <c r="J15" s="12" t="s">
        <v>96</v>
      </c>
      <c r="K15" s="13">
        <v>23246950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1964704</v>
      </c>
      <c r="J22" t="s">
        <v>85</v>
      </c>
      <c r="K22" s="1">
        <v>253010</v>
      </c>
      <c r="S22" s="139"/>
      <c r="T22" s="139"/>
      <c r="U22" s="139"/>
      <c r="V22" s="139"/>
      <c r="W22" s="139"/>
      <c r="X22" s="139"/>
      <c r="Y22" s="139"/>
      <c r="Z22" s="139"/>
    </row>
    <row r="23" spans="1:26">
      <c r="A23" t="s">
        <v>86</v>
      </c>
      <c r="B23" s="1">
        <v>306985</v>
      </c>
      <c r="J23" t="s">
        <v>86</v>
      </c>
      <c r="K23" s="1">
        <v>8691695</v>
      </c>
      <c r="S23" s="139"/>
      <c r="T23" s="139"/>
      <c r="U23" s="139"/>
      <c r="V23" s="139"/>
      <c r="W23" s="139"/>
      <c r="X23" s="139"/>
      <c r="Y23" s="139"/>
      <c r="Z23" s="139"/>
    </row>
    <row r="24" spans="1:26" ht="14.45" customHeight="1">
      <c r="A24" t="s">
        <v>87</v>
      </c>
      <c r="B24" s="1">
        <v>2729230</v>
      </c>
      <c r="J24" t="s">
        <v>87</v>
      </c>
      <c r="K24" s="1">
        <v>980003.91566265037</v>
      </c>
      <c r="S24" s="139"/>
      <c r="T24" s="139"/>
      <c r="U24" s="139"/>
      <c r="V24" s="139"/>
      <c r="W24" s="139"/>
      <c r="X24" s="139"/>
      <c r="Y24" s="139"/>
      <c r="Z24" s="139"/>
    </row>
    <row r="25" spans="1:26">
      <c r="A25" t="s">
        <v>89</v>
      </c>
      <c r="B25" s="1">
        <v>1534925</v>
      </c>
      <c r="J25" t="s">
        <v>89</v>
      </c>
      <c r="K25" s="1">
        <v>7870832</v>
      </c>
      <c r="S25" s="139"/>
      <c r="T25" s="139"/>
      <c r="U25" s="139"/>
      <c r="V25" s="139"/>
      <c r="W25" s="139"/>
      <c r="X25" s="139"/>
      <c r="Y25" s="139"/>
      <c r="Z25" s="139"/>
    </row>
    <row r="26" spans="1:26" ht="14.45" customHeight="1">
      <c r="A26" t="s">
        <v>90</v>
      </c>
      <c r="B26" s="1">
        <v>7367640</v>
      </c>
      <c r="J26" t="s">
        <v>90</v>
      </c>
      <c r="K26" s="1">
        <v>0</v>
      </c>
      <c r="S26" s="139"/>
      <c r="T26" s="139"/>
      <c r="U26" s="139"/>
      <c r="V26" s="139"/>
      <c r="W26" s="139"/>
      <c r="X26" s="139"/>
      <c r="Y26" s="139"/>
      <c r="Z26" s="139"/>
    </row>
    <row r="27" spans="1:26">
      <c r="A27" t="s">
        <v>91</v>
      </c>
      <c r="B27" s="1">
        <v>2455880</v>
      </c>
      <c r="J27" t="s">
        <v>91</v>
      </c>
      <c r="K27" s="1">
        <v>8400580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491176</v>
      </c>
      <c r="J29" t="s">
        <v>93</v>
      </c>
      <c r="K29" s="1">
        <v>0</v>
      </c>
    </row>
    <row r="30" spans="1:26">
      <c r="A30" t="s">
        <v>94</v>
      </c>
      <c r="B30" s="1">
        <v>0</v>
      </c>
      <c r="J30" t="s">
        <v>94</v>
      </c>
      <c r="K30" s="1">
        <v>11759692</v>
      </c>
    </row>
    <row r="31" spans="1:26">
      <c r="A31" t="s">
        <v>95</v>
      </c>
      <c r="B31" s="1">
        <v>1841910</v>
      </c>
      <c r="J31" t="s">
        <v>95</v>
      </c>
      <c r="K31" s="1">
        <v>6614200</v>
      </c>
    </row>
    <row r="32" spans="1:26">
      <c r="A32" s="12" t="s">
        <v>96</v>
      </c>
      <c r="B32" s="13">
        <v>18692450</v>
      </c>
      <c r="J32" s="12" t="s">
        <v>96</v>
      </c>
      <c r="K32" s="13">
        <v>44570012.915662646</v>
      </c>
    </row>
    <row r="35" spans="1:15">
      <c r="B35" t="s">
        <v>99</v>
      </c>
      <c r="C35" t="s">
        <v>100</v>
      </c>
      <c r="D35" t="s">
        <v>76</v>
      </c>
      <c r="H35" t="s">
        <v>100</v>
      </c>
      <c r="I35" t="s">
        <v>76</v>
      </c>
    </row>
    <row r="36" spans="1:15">
      <c r="A36" t="s">
        <v>101</v>
      </c>
      <c r="B36" s="14">
        <v>35424950</v>
      </c>
      <c r="C36" s="14">
        <v>12178000</v>
      </c>
      <c r="D36" s="14">
        <v>23246950</v>
      </c>
      <c r="G36" t="s">
        <v>101</v>
      </c>
      <c r="H36" s="15">
        <v>0.34376901025971807</v>
      </c>
      <c r="I36" s="15">
        <v>0.65623098974028193</v>
      </c>
    </row>
    <row r="37" spans="1:15">
      <c r="A37" t="s">
        <v>102</v>
      </c>
      <c r="B37" s="14">
        <v>63262462.915662646</v>
      </c>
      <c r="C37" s="14">
        <v>18692450</v>
      </c>
      <c r="D37" s="14">
        <v>44570012.915662646</v>
      </c>
      <c r="G37" t="s">
        <v>102</v>
      </c>
      <c r="H37" s="15">
        <v>0.29547458537805499</v>
      </c>
      <c r="I37" s="15">
        <v>0.70452541462194507</v>
      </c>
    </row>
    <row r="38" spans="1:15">
      <c r="O38" s="17">
        <v>26742007749397.586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790.78</v>
      </c>
      <c r="J11" s="19"/>
      <c r="K11" s="19"/>
    </row>
    <row r="12" spans="2:57" ht="14.45" customHeight="1" thickBot="1">
      <c r="B12" s="19"/>
      <c r="C12" s="19"/>
      <c r="D12" s="19"/>
      <c r="E12" s="19"/>
      <c r="F12" s="19"/>
      <c r="G12" s="44" t="s">
        <v>128</v>
      </c>
      <c r="H12" s="45" t="s">
        <v>129</v>
      </c>
      <c r="I12" s="46">
        <v>7367640</v>
      </c>
      <c r="J12" s="19"/>
      <c r="K12" s="19"/>
    </row>
    <row r="13" spans="2:57" ht="14.45" customHeight="1" thickBot="1">
      <c r="B13" s="19"/>
      <c r="C13" s="19"/>
      <c r="D13" s="19"/>
      <c r="E13" s="19"/>
      <c r="F13" s="19"/>
      <c r="G13" s="44" t="s">
        <v>130</v>
      </c>
      <c r="H13" s="45" t="s">
        <v>129</v>
      </c>
      <c r="I13" s="46">
        <v>9405757</v>
      </c>
      <c r="J13" s="19"/>
      <c r="K13" s="19"/>
    </row>
    <row r="14" spans="2:57" ht="14.45" customHeight="1" thickBot="1">
      <c r="B14" s="19"/>
      <c r="C14" s="19"/>
      <c r="D14" s="19"/>
      <c r="E14" s="19"/>
      <c r="F14" s="19"/>
      <c r="G14" s="44" t="s">
        <v>131</v>
      </c>
      <c r="H14" s="45" t="s">
        <v>132</v>
      </c>
      <c r="I14" s="47">
        <v>80</v>
      </c>
      <c r="J14" s="19"/>
      <c r="K14" s="19"/>
    </row>
    <row r="15" spans="2:57" ht="14.45" customHeight="1" thickBot="1">
      <c r="B15" s="19"/>
      <c r="C15" s="19"/>
      <c r="D15" s="19"/>
      <c r="E15" s="19"/>
      <c r="F15" s="19"/>
      <c r="G15" s="44" t="s">
        <v>133</v>
      </c>
      <c r="H15" s="45" t="s">
        <v>134</v>
      </c>
      <c r="I15" s="48">
        <v>37.319217660114141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790.78</v>
      </c>
      <c r="AS25" s="21" t="s">
        <v>111</v>
      </c>
    </row>
    <row r="26" spans="2:46">
      <c r="B26" s="140" t="s">
        <v>8</v>
      </c>
      <c r="C26" s="149" t="s">
        <v>139</v>
      </c>
      <c r="D26" s="149"/>
      <c r="E26" s="149"/>
      <c r="F26" s="149"/>
      <c r="G26" s="149"/>
      <c r="H26" s="149"/>
      <c r="I26" s="149"/>
      <c r="J26" s="149"/>
      <c r="K26" s="149"/>
      <c r="L26" s="149"/>
      <c r="M26" s="149"/>
      <c r="N26" s="149"/>
      <c r="O26" s="150"/>
      <c r="AP26" s="21" t="s">
        <v>140</v>
      </c>
      <c r="AR26" s="73">
        <v>50144.625871908684</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1.2616000000000001</v>
      </c>
      <c r="AT30" s="101">
        <v>80000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100928</v>
      </c>
      <c r="AV39" s="103">
        <v>1.26</v>
      </c>
      <c r="AW39" s="104">
        <v>2.684255319148936</v>
      </c>
    </row>
    <row r="40" spans="2:49" ht="14.45" customHeight="1">
      <c r="B40" s="19"/>
      <c r="C40" s="49"/>
      <c r="D40" s="53" t="s">
        <v>151</v>
      </c>
      <c r="E40" s="114">
        <v>946.2</v>
      </c>
      <c r="F40" s="114">
        <v>1009.28</v>
      </c>
      <c r="G40" s="114">
        <v>1072.3599999999999</v>
      </c>
      <c r="H40" s="114">
        <v>1135.44</v>
      </c>
      <c r="I40" s="114">
        <v>1198.52</v>
      </c>
      <c r="J40" s="115">
        <v>1261.6000000000001</v>
      </c>
      <c r="K40" s="114">
        <v>1324.68</v>
      </c>
      <c r="L40" s="114">
        <v>1387.7600000000002</v>
      </c>
      <c r="M40" s="114">
        <v>1450.8400000000001</v>
      </c>
      <c r="N40" s="114">
        <v>1513.92</v>
      </c>
      <c r="O40" s="114">
        <v>1577</v>
      </c>
      <c r="AT40" s="21" t="s">
        <v>152</v>
      </c>
      <c r="AU40" s="102">
        <v>63262.46</v>
      </c>
      <c r="AV40" s="103">
        <v>0.79</v>
      </c>
      <c r="AW40" s="104">
        <v>1.7858164937424048</v>
      </c>
    </row>
    <row r="41" spans="2:49">
      <c r="B41" s="19"/>
      <c r="C41" s="54">
        <v>-0.2</v>
      </c>
      <c r="D41" s="55">
        <v>46512</v>
      </c>
      <c r="E41" s="56">
        <v>-0.43746777525251368</v>
      </c>
      <c r="F41" s="56">
        <v>-0.34762603929923158</v>
      </c>
      <c r="G41" s="56">
        <v>-0.26835391934045327</v>
      </c>
      <c r="H41" s="56">
        <v>-0.19788981271042808</v>
      </c>
      <c r="I41" s="56">
        <v>-0.13484298046251081</v>
      </c>
      <c r="J41" s="56">
        <v>-7.810083143938526E-2</v>
      </c>
      <c r="K41" s="56">
        <v>-2.6762696608938225E-2</v>
      </c>
      <c r="L41" s="56">
        <v>1.9908335055104417E-2</v>
      </c>
      <c r="M41" s="56">
        <v>6.2521016139664987E-2</v>
      </c>
      <c r="N41" s="56">
        <v>0.10158264046717913</v>
      </c>
      <c r="O41" s="56">
        <v>0.1375193348484918</v>
      </c>
      <c r="AT41" s="21" t="s">
        <v>153</v>
      </c>
      <c r="AU41" s="102">
        <v>37665.54</v>
      </c>
      <c r="AV41" s="103"/>
      <c r="AW41" s="104">
        <v>0.3731921766011414</v>
      </c>
    </row>
    <row r="42" spans="2:49">
      <c r="B42" s="19"/>
      <c r="C42" s="54">
        <v>-0.15</v>
      </c>
      <c r="D42" s="55">
        <v>58140</v>
      </c>
      <c r="E42" s="56">
        <v>-0.14997422020201095</v>
      </c>
      <c r="F42" s="56">
        <v>-7.810083143938526E-2</v>
      </c>
      <c r="G42" s="56">
        <v>-1.46831354723626E-2</v>
      </c>
      <c r="H42" s="56">
        <v>4.1688149831657542E-2</v>
      </c>
      <c r="I42" s="56">
        <v>9.2125615629991359E-2</v>
      </c>
      <c r="J42" s="56">
        <v>0.1375193348484918</v>
      </c>
      <c r="K42" s="56">
        <v>0.17858984271284933</v>
      </c>
      <c r="L42" s="56">
        <v>0.21592666804408345</v>
      </c>
      <c r="M42" s="56">
        <v>0.25001681291173211</v>
      </c>
      <c r="N42" s="56">
        <v>0.28126611237374327</v>
      </c>
      <c r="O42" s="56">
        <v>0.31001546787879342</v>
      </c>
    </row>
    <row r="43" spans="2:49">
      <c r="B43" s="19"/>
      <c r="C43" s="54">
        <v>-0.1</v>
      </c>
      <c r="D43" s="55">
        <v>68400</v>
      </c>
      <c r="E43" s="56">
        <v>2.2521912828290733E-2</v>
      </c>
      <c r="F43" s="56">
        <v>8.361429327652245E-2</v>
      </c>
      <c r="G43" s="56">
        <v>0.1375193348484918</v>
      </c>
      <c r="H43" s="56">
        <v>0.18543492735690897</v>
      </c>
      <c r="I43" s="56">
        <v>0.22830677328549262</v>
      </c>
      <c r="J43" s="56">
        <v>0.26689143462121806</v>
      </c>
      <c r="K43" s="56">
        <v>0.30180136630592203</v>
      </c>
      <c r="L43" s="56">
        <v>0.33353766783747102</v>
      </c>
      <c r="M43" s="56">
        <v>0.36251429097497223</v>
      </c>
      <c r="N43" s="56">
        <v>0.38907619551768174</v>
      </c>
      <c r="O43" s="56">
        <v>0.41351314769697445</v>
      </c>
      <c r="AU43" s="21">
        <v>71816</v>
      </c>
    </row>
    <row r="44" spans="2:49">
      <c r="B44" s="19"/>
      <c r="C44" s="54">
        <v>-0.05</v>
      </c>
      <c r="D44" s="55">
        <v>76000</v>
      </c>
      <c r="E44" s="56">
        <v>0.1202697215454616</v>
      </c>
      <c r="F44" s="56">
        <v>0.17525286394887027</v>
      </c>
      <c r="G44" s="56">
        <v>0.22376740136364262</v>
      </c>
      <c r="H44" s="56">
        <v>0.26689143462121806</v>
      </c>
      <c r="I44" s="56">
        <v>0.30547609595694342</v>
      </c>
      <c r="J44" s="56">
        <v>0.34020229115909628</v>
      </c>
      <c r="K44" s="56">
        <v>0.37162122967532979</v>
      </c>
      <c r="L44" s="56">
        <v>0.40018390105372392</v>
      </c>
      <c r="M44" s="56">
        <v>0.42626286187747503</v>
      </c>
      <c r="N44" s="56">
        <v>0.45016857596591359</v>
      </c>
      <c r="O44" s="56">
        <v>0.47216183292727698</v>
      </c>
      <c r="AU44" s="21">
        <v>100606.85799999999</v>
      </c>
    </row>
    <row r="45" spans="2:49">
      <c r="B45" s="19"/>
      <c r="C45" s="51" t="s">
        <v>145</v>
      </c>
      <c r="D45" s="57">
        <v>80000</v>
      </c>
      <c r="E45" s="56">
        <v>0.16425623546818854</v>
      </c>
      <c r="F45" s="56">
        <v>0.21649022075142671</v>
      </c>
      <c r="G45" s="56">
        <v>0.26257903129546051</v>
      </c>
      <c r="H45" s="56">
        <v>0.30354686289015709</v>
      </c>
      <c r="I45" s="56">
        <v>0.34020229115909628</v>
      </c>
      <c r="J45" s="56">
        <v>0.3731921766011414</v>
      </c>
      <c r="K45" s="56">
        <v>0.4030401681915633</v>
      </c>
      <c r="L45" s="56">
        <v>0.43017470600103769</v>
      </c>
      <c r="M45" s="56">
        <v>0.4549497187836013</v>
      </c>
      <c r="N45" s="56">
        <v>0.4776601471676179</v>
      </c>
      <c r="O45" s="56">
        <v>0.49855374128091312</v>
      </c>
    </row>
    <row r="46" spans="2:49" ht="14.45" customHeight="1">
      <c r="B46" s="19"/>
      <c r="C46" s="54">
        <v>0.05</v>
      </c>
      <c r="D46" s="55">
        <v>84000</v>
      </c>
      <c r="E46" s="56">
        <v>0.20405355758875104</v>
      </c>
      <c r="F46" s="56">
        <v>0.25380021023945398</v>
      </c>
      <c r="G46" s="56">
        <v>0.29769431551948622</v>
      </c>
      <c r="H46" s="56">
        <v>0.33671129799062588</v>
      </c>
      <c r="I46" s="56">
        <v>0.37162122967532979</v>
      </c>
      <c r="J46" s="56">
        <v>0.4030401681915633</v>
      </c>
      <c r="K46" s="56">
        <v>0.43146682684910792</v>
      </c>
      <c r="L46" s="56">
        <v>0.45730924381051208</v>
      </c>
      <c r="M46" s="56">
        <v>0.48090449407962027</v>
      </c>
      <c r="N46" s="56">
        <v>0.5025334734929694</v>
      </c>
      <c r="O46" s="56">
        <v>0.52243213455325066</v>
      </c>
    </row>
    <row r="47" spans="2:49">
      <c r="B47" s="19"/>
      <c r="C47" s="54">
        <v>0.1</v>
      </c>
      <c r="D47" s="55">
        <v>92400</v>
      </c>
      <c r="E47" s="56">
        <v>0.27641232508068275</v>
      </c>
      <c r="F47" s="56">
        <v>0.32163655476314001</v>
      </c>
      <c r="G47" s="56">
        <v>0.36154028683589651</v>
      </c>
      <c r="H47" s="56">
        <v>0.39701027090056895</v>
      </c>
      <c r="I47" s="56">
        <v>0.428746572432118</v>
      </c>
      <c r="J47" s="56">
        <v>0.45730924381051208</v>
      </c>
      <c r="K47" s="56">
        <v>0.48315166077191624</v>
      </c>
      <c r="L47" s="56">
        <v>0.50664476710046547</v>
      </c>
      <c r="M47" s="56">
        <v>0.5280949946178366</v>
      </c>
      <c r="N47" s="56">
        <v>0.54775770317542682</v>
      </c>
      <c r="O47" s="56">
        <v>0.56584739504840964</v>
      </c>
    </row>
    <row r="48" spans="2:49">
      <c r="B48" s="19"/>
      <c r="C48" s="54">
        <v>0.15</v>
      </c>
      <c r="D48" s="55">
        <v>106260</v>
      </c>
      <c r="E48" s="56">
        <v>0.37079332615711541</v>
      </c>
      <c r="F48" s="56">
        <v>0.41011874327229569</v>
      </c>
      <c r="G48" s="56">
        <v>0.44481764072686653</v>
      </c>
      <c r="H48" s="56">
        <v>0.47566110513092952</v>
      </c>
      <c r="I48" s="56">
        <v>0.50325788907140689</v>
      </c>
      <c r="J48" s="56">
        <v>0.5280949946178366</v>
      </c>
      <c r="K48" s="56">
        <v>0.55056666154079681</v>
      </c>
      <c r="L48" s="56">
        <v>0.57099544965257876</v>
      </c>
      <c r="M48" s="56">
        <v>0.58964782140681449</v>
      </c>
      <c r="N48" s="56">
        <v>0.60674582884819717</v>
      </c>
      <c r="O48" s="56">
        <v>0.62247599569426926</v>
      </c>
    </row>
    <row r="49" spans="2:45" ht="15" thickBot="1">
      <c r="B49" s="19"/>
      <c r="C49" s="54">
        <v>0.2</v>
      </c>
      <c r="D49" s="58">
        <v>127512</v>
      </c>
      <c r="E49" s="56">
        <v>0.47566110513092957</v>
      </c>
      <c r="F49" s="56">
        <v>0.50843228606024637</v>
      </c>
      <c r="G49" s="56">
        <v>0.5373480339390555</v>
      </c>
      <c r="H49" s="56">
        <v>0.56305092094244136</v>
      </c>
      <c r="I49" s="56">
        <v>0.58604824089283913</v>
      </c>
      <c r="J49" s="56">
        <v>0.60674582884819717</v>
      </c>
      <c r="K49" s="56">
        <v>0.62547221795066399</v>
      </c>
      <c r="L49" s="56">
        <v>0.64249620804381569</v>
      </c>
      <c r="M49" s="56">
        <v>0.65803985117234542</v>
      </c>
      <c r="N49" s="56">
        <v>0.67228819070683099</v>
      </c>
      <c r="O49" s="56">
        <v>0.68539666307855773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80000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442.81</v>
      </c>
      <c r="BA66" s="21" t="s">
        <v>111</v>
      </c>
    </row>
    <row r="67" spans="2:55">
      <c r="B67" s="19"/>
      <c r="C67" s="19"/>
      <c r="D67" s="19"/>
      <c r="E67" s="19"/>
      <c r="F67" s="19"/>
      <c r="G67" s="19"/>
      <c r="H67" s="19"/>
      <c r="I67" s="19"/>
      <c r="J67" s="19"/>
      <c r="K67" s="19"/>
      <c r="AS67" s="21" t="s">
        <v>150</v>
      </c>
      <c r="AT67" s="102">
        <v>37600</v>
      </c>
      <c r="AU67" s="103">
        <v>0.47</v>
      </c>
      <c r="AV67" s="104">
        <v>1</v>
      </c>
      <c r="AX67" s="21" t="s">
        <v>140</v>
      </c>
      <c r="AZ67" s="73">
        <v>75372.234042553187</v>
      </c>
      <c r="BA67" s="21" t="s">
        <v>141</v>
      </c>
    </row>
    <row r="68" spans="2:55">
      <c r="B68" s="19"/>
      <c r="C68" s="19"/>
      <c r="D68" s="19"/>
      <c r="E68" s="19"/>
      <c r="F68" s="19"/>
      <c r="G68" s="19"/>
      <c r="H68" s="19"/>
      <c r="I68" s="19"/>
      <c r="J68" s="19"/>
      <c r="K68" s="19"/>
      <c r="AS68" s="21" t="s">
        <v>152</v>
      </c>
      <c r="AT68" s="102">
        <v>35424.949999999997</v>
      </c>
      <c r="AU68" s="103">
        <v>0.44</v>
      </c>
      <c r="AV68" s="104">
        <v>0.94215292553191476</v>
      </c>
    </row>
    <row r="69" spans="2:55">
      <c r="B69" s="19"/>
      <c r="C69" s="19"/>
      <c r="D69" s="19"/>
      <c r="E69" s="19"/>
      <c r="F69" s="19"/>
      <c r="G69" s="19"/>
      <c r="H69" s="19"/>
      <c r="I69" s="19"/>
      <c r="J69" s="19"/>
      <c r="K69" s="19"/>
      <c r="AS69" s="21" t="s">
        <v>153</v>
      </c>
      <c r="AT69" s="102">
        <v>2175.0500000000002</v>
      </c>
      <c r="AU69" s="103"/>
      <c r="AV69" s="104">
        <v>5.7847074468085111E-2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0.47</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0.35249999999999998</v>
      </c>
      <c r="AU86" s="107">
        <v>0.376</v>
      </c>
      <c r="AV86" s="107">
        <v>0.39949999999999997</v>
      </c>
      <c r="AW86" s="107">
        <v>0.42299999999999999</v>
      </c>
      <c r="AX86" s="107">
        <v>0.44649999999999995</v>
      </c>
      <c r="AY86" s="108">
        <v>0.47</v>
      </c>
      <c r="AZ86" s="107">
        <v>0.49349999999999999</v>
      </c>
      <c r="BA86" s="107">
        <v>0.51700000000000002</v>
      </c>
      <c r="BB86" s="107">
        <v>0.54049999999999998</v>
      </c>
      <c r="BC86" s="107">
        <v>0.56399999999999995</v>
      </c>
      <c r="BD86" s="107">
        <v>0.58749999999999991</v>
      </c>
    </row>
    <row r="87" spans="2:56">
      <c r="B87" s="19"/>
      <c r="C87" s="19"/>
      <c r="D87" s="19"/>
      <c r="E87" s="19"/>
      <c r="F87" s="19"/>
      <c r="G87" s="19"/>
      <c r="H87" s="19"/>
      <c r="I87" s="19"/>
      <c r="J87" s="19"/>
      <c r="K87" s="19"/>
      <c r="AR87" s="21">
        <v>-0.2</v>
      </c>
      <c r="AS87" s="107">
        <v>46512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58140</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68400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76000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80000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84000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92400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106260</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127512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2024-04-01T20:57:21Z</dcterms:modified>
  <cp:category/>
  <cp:contentStatus/>
</cp:coreProperties>
</file>