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390E943F-A4CB-48EA-B16D-7078462D9F9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<sst xmlns="http://schemas.openxmlformats.org/spreadsheetml/2006/main" count="350" uniqueCount="161">
  <si>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</si>
  <si>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Papa Betina Boyacá Siachoque publicada en la página web, y consta de las siguientes partes:</t>
  </si>
  <si>
    <t>Flujo de Caja</t>
  </si>
  <si>
    <t>- Flujo anualizado de los ingresos (precio y rendimiento) y los costos de producción para una hectárea de
Papa Betina Boyacá Siachoque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</si>
  <si>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</si>
  <si>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Papa Betina Boyacá Siachoque.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</si>
  <si>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</si>
  <si>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</si>
  <si>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</si>
  <si>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</si>
  <si>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</si>
  <si>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</si>
  <si>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</si>
  <si>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</si>
  <si>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Papa Betina Boyacá Siachoque. La participación se encuentra actualizada al 2023 Q4.</t>
  </si>
  <si>
    <t>Flujo de Caja Anual</t>
  </si>
  <si>
    <t>PAPA BETINA BOYACÁ SIACHOQUE</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</si>
  <si>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</si>
  <si>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</si>
  <si>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</si>
  <si>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</si>
  <si>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</si>
  <si>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</si>
  <si>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</si>
  <si>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</si>
  <si>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</si>
  <si>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</si>
  <si>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</si>
  <si>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</si>
  <si>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</si>
  <si>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</si>
  <si>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</si>
  <si>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</si>
  <si>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</si>
  <si>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</si>
  <si>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</si>
  <si>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</si>
  <si>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</si>
  <si>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</si>
  <si>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</si>
  <si>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</si>
  <si>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</si>
  <si>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</si>
  <si>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</si>
  <si>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</si>
  <si>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</si>
  <si>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</si>
  <si>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</si>
  <si>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</si>
  <si>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</si>
  <si>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</si>
  <si>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</si>
  <si>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</si>
  <si>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</si>
  <si>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</si>
  <si>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</si>
  <si>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</si>
  <si>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</si>
  <si>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</si>
  <si>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</si>
  <si>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</si>
  <si>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</si>
  <si>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</si>
  <si>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</si>
  <si>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</si>
  <si>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</si>
  <si>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</si>
  <si>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Papa Betina Boyacá Siachoque, en lo que respecta a la mano de obra incluye actividades como la preparación del terreno, la siembra, el trazado y el ahoyado, entre otras, y ascienden a un total de $2,6 millones de pesos (equivalente a 37 jornales). En cuanto a los insumos, se incluyen los gastos relacionados con el material vegetal y las enmiendas, que en conjunto ascienden a  $3,2 millones.</t>
  </si>
  <si>
    <t>*** Los costos de sostenimiento del ciclo comprenden tanto los gastos relacionados con la mano de obra como aquellos asociados con los insumos necesarios desde el momento de la siembra de las plantas hasta finalizar el ciclo. Para el caso de Papa Betina Boyacá Siachoque, en lo que respecta a la mano de obra incluye actividades como la fertilización, riego, control de malezas, plagas y enfermedades, entre otras, y ascienden a un total de $6,0 millones de pesos (equivalente a 86 jornales). En cuanto a los insumos, se incluyen los fertilizantes, plaguicidas, transportes, entre otras, que en conjunto ascienden a  $12,8 millones.</t>
  </si>
  <si>
    <t>Otra información</t>
  </si>
  <si>
    <t>Material de propagacion: Semilla // Distancia de siembra: 0,7 x 0,9 // Densidad de siembra - Plantas/Ha.: 15.873 // Duracion del ciclo: 5 meses // Productividad/Ha/Ciclo: 21.000 kg // Inicio de Produccion desde la siembra: mes 5  // Duracion de la etapa productiva: 1 meses // Productividad promedio en etapa productiva  // Cultivo asociado: NA // Productividad promedio etapa productiva: 21.000 kg // % Rendimiento 1ra. Calidad: 60 // % Rendimiento 2da. Calidad: 40 // Precio de venta ponderado por calidad: $1.188 // Valor Jornal: $70.699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</si>
  <si>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</si>
  <si>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</si>
  <si>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</si>
  <si>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</si>
  <si>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</si>
  <si>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</si>
  <si>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</si>
  <si>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</si>
  <si>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</si>
  <si>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</si>
  <si>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</si>
  <si>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$24,7 millones, en comparación con los costos del marco original que ascienden a $15,2 millones, (mes de publicación del marco: noviembre - 2020).
La rentabilidad actualizada (2023 Q4) bajó frente a la rentabilidad de la primera AgroGuía, pasando del 11,8% al 1,1%. Mientras que el crecimiento de los costos fue del 162,6%, el crecimiento de los ingresos fue del 144,9%.</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</si>
  <si>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</si>
  <si>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</si>
  <si>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</si>
  <si>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</si>
  <si>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</si>
  <si>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</si>
  <si>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</si>
  <si>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</si>
  <si>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</si>
  <si>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</si>
  <si>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</si>
  <si>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</si>
  <si>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</si>
  <si>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</si>
  <si>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</si>
  <si>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instalación, que representan el 45% y el 30% del costo total, respectivamente. En cuanto a los costos de insumos, se destaca la participación de fertilización seguido de transporte, que representan el 48% y el 20% del costo total, respectivamente.</t>
  </si>
  <si>
    <t>Costo total</t>
  </si>
  <si>
    <t>Mano de obra</t>
  </si>
  <si>
    <t>2020 Q4</t>
  </si>
  <si>
    <t>2023 Q4</t>
  </si>
  <si>
    <t>Rentabilidad actualizada</t>
  </si>
  <si>
    <t>bajó</t>
  </si>
  <si>
    <t>Rentabilidad Original</t>
  </si>
  <si>
    <t>Trimestre actualización</t>
  </si>
  <si>
    <t>Costos original</t>
  </si>
  <si>
    <t>Fecha marco</t>
  </si>
  <si>
    <t>variación costos</t>
  </si>
  <si>
    <t>Valor ingresos original</t>
  </si>
  <si>
    <t>COP</t>
  </si>
  <si>
    <t>Variación ingresos</t>
  </si>
  <si>
    <t>Boyacá</t>
  </si>
  <si>
    <t>A continuación, se presenta la desagregación de los costos de mano de obra e insumos según las diferentes actividades vinculadas a la producción de PAPA BETINA BOYACÁ SIACHOQUE</t>
  </si>
  <si>
    <t>En cuanto a los costos de mano de obra, se destaca la participación de cosecha y beneficio segido por instalación que representan el 45% y el 30% del costo total, respectivamente. En cuanto a los costos de insumos, se destaca la participación de fertilización segido por instalación que representan el 49% y el 19% del costo total, respectivamente.</t>
  </si>
  <si>
    <t>En cuanto a los costos de mano de obra, se destaca la participación de cosecha y beneficio segido por instalación que representan el 45% y el 30% del costo total, respectivamente. En cuanto a los costos de insumos, se destaca la participación de fertilización segido por transporte que representan el 48% y el 20% del costo total, respectivamente.</t>
  </si>
  <si>
    <t>En cuanto a los costos de mano de obra, se destaca la participación de cosecha y beneficio segido por instalación que representan el 45% y el 30% del costo total, respectivamente.</t>
  </si>
  <si>
    <t>En cuanto a los costos de insumos, se destaca la participación de fertilización segido por transporte que representan el 48% y el 20% del costo total, respectivamente.</t>
  </si>
  <si>
    <t>En cuanto a los costos de insumos, se destaca la participación de fertilización segido por instalación que representan el 49% y el 19% del costo total, respectivamente.</t>
  </si>
  <si>
    <t>En cuanto a los costos de mano de obra, se destaca la participación de cosecha y beneficio segido por instalación que representan el 45% y el 30% del costo total, respectivamente.En cuanto a los costos de insumos, se destaca la participación de fertilización segido por instalación que representan el 49% y el 19%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</si>
  <si>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</si>
  <si>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</si>
  <si>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</si>
  <si>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</si>
  <si>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</si>
  <si>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</si>
  <si>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</si>
  <si>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</si>
  <si>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</si>
  <si>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</si>
  <si>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</si>
  <si>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</si>
  <si>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</si>
  <si>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</si>
  <si>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PAPA BETINA BOYACÁ SIACHOQUE,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</si>
  <si>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</si>
  <si>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$ 1.188/kg y con un rendimiento por hectárea de 21.000 kg por ciclo; el margen de utilidad obtenido en la producción de papas es del 1%.</t>
  </si>
  <si>
    <t>PRECIO MINIMO</t>
  </si>
  <si>
    <t>El precio mínimo ponderado para cubrir los costos de producción, con un rendimiento de 21.000 kg para todo el ciclo de producción, es COP $ 1.176/kg.</t>
  </si>
  <si>
    <t>RENDIMIENTO MINIMO</t>
  </si>
  <si>
    <t>KG</t>
  </si>
  <si>
    <t>El rendimiento mínimo por ha/ciclo para cubrir los costos de producción, con un precio ponderado de COP $ 1.188, es de 20.776 kg/ha para todo el ciclo.</t>
  </si>
  <si>
    <t>El siguiente cuadro presenta diferentes escenarios de rentabilidad para el sistema productivo de PAPA BETINA BOYACÁ SIACHOQUE,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</si>
  <si>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</si>
  <si>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</si>
  <si>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</si>
  <si>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</si>
  <si>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</si>
  <si>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</si>
  <si>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</si>
  <si>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</si>
  <si>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</si>
  <si>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</si>
  <si>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PAPA BETINA BOYACÁ SIACHOQUE, frente a diferentes escenarios de variación de precios de venta en finca y rendimientos probables (t/ha)</t>
  </si>
  <si>
    <t>Con un precio ponderado de COP $$ 820/kg y con un rendimiento por hectárea de 21.000 kg por ciclo; el margen de utilidad obtenido en la producción de papas es del 12%.</t>
  </si>
  <si>
    <t>El precio mínimo ponderado para cubrir los costos de producción, con un rendimiento de 21.000 kg para todo el ciclo de producción, es COP $ 723/kg.</t>
  </si>
  <si>
    <t>El rendimiento mínimo por ha/ciclo para cubrir los costos de producción, con un precio ponderado de COP $ 820, es de 18.518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</si>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</sst>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Part.'!$AQ$41:$AQ$42</c:f>
              <c:numCache>
                <c:formatCode>_(* #,##0_);_(* \(#,##0\);_(* "-"_);_(@_)</c:formatCode>
                <c:ptCount val="2"/>
                <c:pt idx="0">
                  <c:v>15185000</c:v>
                </c:pt>
                <c:pt idx="1">
                  <c:v>24689753.190399099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Part.'!$AR$41:$AR$42</c:f>
              <c:numCache>
                <c:formatCode>_(* #,##0_);_(* \(#,##0\);_(* "-"_);_(@_)</c:formatCode>
                <c:ptCount val="2"/>
                <c:pt idx="0">
                  <c:v>5515000</c:v>
                </c:pt>
                <c:pt idx="1">
                  <c:v>8664539</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Part.'!$AS$41:$AS$42</c:f>
              <c:numCache>
                <c:formatCode>_(* #,##0_);_(* \(#,##0\);_(* "-"_);_(@_)</c:formatCode>
                <c:ptCount val="2"/>
                <c:pt idx="0">
                  <c:v>9670000</c:v>
                </c:pt>
                <c:pt idx="1">
                  <c:v>16025214.190399099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2023 Q4</c:v>
                </c:pt>
              </c:strCache>
            </c:strRef>
          </c:cat>
          <c:val>
            <c:numRef>
              <c:f>Tortas!$H$36:$H$37</c:f>
              <c:numCache>
                <c:formatCode>0%</c:formatCode>
                <c:ptCount val="2"/>
                <c:pt idx="0">
                  <c:v>0.36318735594336515</c:v>
                </c:pt>
                <c:pt idx="1">
                  <c:v>0.35093663890367716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2023 Q4</c:v>
                </c:pt>
              </c:strCache>
            </c:strRef>
          </c:cat>
          <c:val>
            <c:numRef>
              <c:f>Tortas!$I$36:$I$37</c:f>
              <c:numCache>
                <c:formatCode>0%</c:formatCode>
                <c:ptCount val="2"/>
                <c:pt idx="0">
                  <c:v>0.63681264405663485</c:v>
                </c:pt>
                <c:pt idx="1">
                  <c:v>0.64906336109632279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73692</c:v>
                </c:pt>
                <c:pt idx="1">
                  <c:v>1119620</c:v>
                </c:pt>
                <c:pt idx="2">
                  <c:v>721306.39825437998</c:v>
                </c:pt>
                <c:pt idx="3">
                  <c:v>7618838</c:v>
                </c:pt>
                <c:pt idx="4">
                  <c:v>3245878.79214472</c:v>
                </c:pt>
                <c:pt idx="6">
                  <c:v>0</c:v>
                </c:pt>
                <c:pt idx="7">
                  <c:v>0</c:v>
                </c:pt>
                <c:pt idx="8">
                  <c:v>3245879</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919087</c:v>
                </c:pt>
                <c:pt idx="1">
                  <c:v>282796</c:v>
                </c:pt>
                <c:pt idx="2">
                  <c:v>3927706</c:v>
                </c:pt>
                <c:pt idx="3">
                  <c:v>353495</c:v>
                </c:pt>
                <c:pt idx="4">
                  <c:v>2615863</c:v>
                </c:pt>
                <c:pt idx="5">
                  <c:v>0</c:v>
                </c:pt>
                <c:pt idx="6">
                  <c:v>0</c:v>
                </c:pt>
                <c:pt idx="7">
                  <c:v>565592</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2023 Q4</c:v>
                </c:pt>
              </c:strCache>
            </c:strRef>
          </c:cat>
          <c:val>
            <c:numRef>
              <c:f>'Análisis Comparativo y Part.'!$AW$41:$AW$42</c:f>
              <c:numCache>
                <c:formatCode>0%</c:formatCode>
                <c:ptCount val="2"/>
                <c:pt idx="0">
                  <c:v>0.36318735594336515</c:v>
                </c:pt>
                <c:pt idx="1">
                  <c:v>0.35093663890367716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2023 Q4</c:v>
                </c:pt>
              </c:strCache>
            </c:strRef>
          </c:cat>
          <c:val>
            <c:numRef>
              <c:f>'Análisis Comparativo y Part.'!$AX$41:$AX$42</c:f>
              <c:numCache>
                <c:formatCode>0%</c:formatCode>
                <c:ptCount val="2"/>
                <c:pt idx="0">
                  <c:v>0.63681264405663485</c:v>
                </c:pt>
                <c:pt idx="1">
                  <c:v>0.64906336109632279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585000</c:v>
                </c:pt>
                <c:pt idx="1">
                  <c:v>180000</c:v>
                </c:pt>
                <c:pt idx="2">
                  <c:v>2500000</c:v>
                </c:pt>
                <c:pt idx="3">
                  <c:v>225000</c:v>
                </c:pt>
                <c:pt idx="4">
                  <c:v>1665000</c:v>
                </c:pt>
                <c:pt idx="5">
                  <c:v>0</c:v>
                </c:pt>
                <c:pt idx="6">
                  <c:v>0</c:v>
                </c:pt>
                <c:pt idx="7">
                  <c:v>360000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50000</c:v>
                </c:pt>
                <c:pt idx="1">
                  <c:v>850000</c:v>
                </c:pt>
                <c:pt idx="2">
                  <c:v>400000</c:v>
                </c:pt>
                <c:pt idx="3">
                  <c:v>4770000</c:v>
                </c:pt>
                <c:pt idx="4">
                  <c:v>1800000</c:v>
                </c:pt>
                <c:pt idx="5">
                  <c:v>0</c:v>
                </c:pt>
                <c:pt idx="6">
                  <c:v>0</c:v>
                </c:pt>
                <c:pt idx="7">
                  <c:v>0</c:v>
                </c:pt>
                <c:pt idx="8">
                  <c:v>1800000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919087</c:v>
                </c:pt>
                <c:pt idx="1">
                  <c:v>282796</c:v>
                </c:pt>
                <c:pt idx="2">
                  <c:v>3927706</c:v>
                </c:pt>
                <c:pt idx="3">
                  <c:v>353495</c:v>
                </c:pt>
                <c:pt idx="4">
                  <c:v>2615863</c:v>
                </c:pt>
                <c:pt idx="5">
                  <c:v>0</c:v>
                </c:pt>
                <c:pt idx="6">
                  <c:v>0</c:v>
                </c:pt>
                <c:pt idx="7">
                  <c:v>565592</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73692</c:v>
                </c:pt>
                <c:pt idx="1">
                  <c:v>1119620</c:v>
                </c:pt>
                <c:pt idx="2">
                  <c:v>721306.39825437998</c:v>
                </c:pt>
                <c:pt idx="3">
                  <c:v>7618838</c:v>
                </c:pt>
                <c:pt idx="4">
                  <c:v>3245878.79214472</c:v>
                </c:pt>
                <c:pt idx="5">
                  <c:v>0</c:v>
                </c:pt>
                <c:pt idx="6">
                  <c:v>0</c:v>
                </c:pt>
                <c:pt idx="7">
                  <c:v>0</c:v>
                </c:pt>
                <c:pt idx="8">
                  <c:v>3245879</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Tortas!$B$36:$B$37</c:f>
              <c:numCache>
                <c:formatCode>_(* #,##0_);_(* \(#,##0\);_(* "-"_);_(@_)</c:formatCode>
                <c:ptCount val="2"/>
                <c:pt idx="0">
                  <c:v>15185000</c:v>
                </c:pt>
                <c:pt idx="1">
                  <c:v>24689753.190399099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Tortas!$C$36:$C$37</c:f>
              <c:numCache>
                <c:formatCode>_(* #,##0_);_(* \(#,##0\);_(* "-"_);_(@_)</c:formatCode>
                <c:ptCount val="2"/>
                <c:pt idx="0">
                  <c:v>5515000</c:v>
                </c:pt>
                <c:pt idx="1">
                  <c:v>8664539</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Tortas!$D$36:$D$37</c:f>
              <c:numCache>
                <c:formatCode>_(* #,##0_);_(* \(#,##0\);_(* "-"_);_(@_)</c:formatCode>
                <c:ptCount val="2"/>
                <c:pt idx="0">
                  <c:v>9670000</c:v>
                </c:pt>
                <c:pt idx="1">
                  <c:v>16025214.190399099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2615.86</v>
      </c>
      <c r="C7" s="22">
        <v>6048.68</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8664.5400000000009</v>
      </c>
      <c r="AH7" s="23">
        <v>0.35093663890367716</v>
      </c>
    </row>
    <row r="8" spans="1:34">
      <c r="A8" s="5" t="s">
        <v>52</v>
      </c>
      <c r="B8" s="22">
        <v>3245.88</v>
      </c>
      <c r="C8" s="22">
        <v>12779.34</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16025.21</v>
      </c>
      <c r="AH8" s="23">
        <v>0.64906336109632279</v>
      </c>
    </row>
    <row r="9" spans="1:34">
      <c r="A9" s="9" t="s">
        <v>53</v>
      </c>
      <c r="B9" s="22">
        <v>5861.74</v>
      </c>
      <c r="C9" s="22">
        <v>18828.009999999998</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24689.75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12600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12600</v>
      </c>
      <c r="AH11" s="27"/>
    </row>
    <row r="12" spans="1:34">
      <c r="A12" s="5" t="s">
        <v>56</v>
      </c>
      <c r="B12" s="24"/>
      <c r="C12" s="24">
        <v>8400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8400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1304</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1304</v>
      </c>
      <c r="AH15" s="27"/>
    </row>
    <row r="16" spans="1:34">
      <c r="A16" s="5" t="s">
        <v>60</v>
      </c>
      <c r="B16" s="113">
        <v>0</v>
      </c>
      <c r="C16" s="113">
        <v>1014.9999999999999</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1014.9999999999999</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24956.400000000001</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24956.400000000001</v>
      </c>
      <c r="AH19" s="27"/>
    </row>
    <row r="20" spans="1:34">
      <c r="A20" s="3" t="s">
        <v>64</v>
      </c>
      <c r="B20" s="25">
        <v>-5861.74</v>
      </c>
      <c r="C20" s="25">
        <v>6128.39</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266.64999999999998</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5515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5515</v>
      </c>
      <c r="AH121" s="71">
        <v>0.36318735594336515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9670</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9670</v>
      </c>
      <c r="AH122" s="71">
        <v>0.63681264405663485</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15185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15185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12600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12600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8400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8400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0.9</v>
      </c>
      <c r="D129" s="74">
        <v>0.9</v>
      </c>
      <c r="E129" s="74">
        <v>0.9</v>
      </c>
      <c r="F129" s="74">
        <v>0.9</v>
      </c>
      <c r="G129" s="74">
        <v>0.9</v>
      </c>
      <c r="H129" s="74">
        <v>0.9</v>
      </c>
      <c r="I129" s="74">
        <v>0.9</v>
      </c>
      <c r="J129" s="74">
        <v>0.9</v>
      </c>
      <c r="K129" s="74">
        <v>0.9</v>
      </c>
      <c r="L129" s="74">
        <v>0.9</v>
      </c>
      <c r="M129" s="74">
        <v>0.9</v>
      </c>
      <c r="N129" s="74">
        <v>0.9</v>
      </c>
      <c r="O129" s="74">
        <v>0.9</v>
      </c>
      <c r="P129" s="74">
        <v>0.9</v>
      </c>
      <c r="Q129" s="74">
        <v>0.9</v>
      </c>
      <c r="R129" s="74">
        <v>0.9</v>
      </c>
      <c r="S129" s="74">
        <v>0.9</v>
      </c>
      <c r="T129" s="74">
        <v>0.9</v>
      </c>
      <c r="U129" s="74">
        <v>0.9</v>
      </c>
      <c r="V129" s="74">
        <v>0.9</v>
      </c>
      <c r="W129" s="74">
        <v>0.9</v>
      </c>
      <c r="X129" s="74">
        <v>0.9</v>
      </c>
      <c r="Y129" s="74">
        <v>0.9</v>
      </c>
      <c r="Z129" s="74">
        <v>0.9</v>
      </c>
      <c r="AA129" s="74">
        <v>0.9</v>
      </c>
      <c r="AB129" s="74">
        <v>0.9</v>
      </c>
      <c r="AC129" s="74">
        <v>0.9</v>
      </c>
      <c r="AD129" s="74">
        <v>0.9</v>
      </c>
      <c r="AE129" s="74">
        <v>0.9</v>
      </c>
      <c r="AF129" s="74">
        <v>0.9</v>
      </c>
      <c r="AG129" s="74">
        <v>0.9</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0.7</v>
      </c>
      <c r="D130" s="74">
        <v>0.7</v>
      </c>
      <c r="E130" s="74">
        <v>0.7</v>
      </c>
      <c r="F130" s="74">
        <v>0.7</v>
      </c>
      <c r="G130" s="74">
        <v>0.7</v>
      </c>
      <c r="H130" s="74">
        <v>0.7</v>
      </c>
      <c r="I130" s="74">
        <v>0.7</v>
      </c>
      <c r="J130" s="74">
        <v>0.7</v>
      </c>
      <c r="K130" s="74">
        <v>0.7</v>
      </c>
      <c r="L130" s="74">
        <v>0.7</v>
      </c>
      <c r="M130" s="74">
        <v>0.7</v>
      </c>
      <c r="N130" s="74">
        <v>0.7</v>
      </c>
      <c r="O130" s="74">
        <v>0.7</v>
      </c>
      <c r="P130" s="74">
        <v>0.7</v>
      </c>
      <c r="Q130" s="74">
        <v>0.7</v>
      </c>
      <c r="R130" s="74">
        <v>0.7</v>
      </c>
      <c r="S130" s="74">
        <v>0.7</v>
      </c>
      <c r="T130" s="74">
        <v>0.7</v>
      </c>
      <c r="U130" s="74">
        <v>0.7</v>
      </c>
      <c r="V130" s="74">
        <v>0.7</v>
      </c>
      <c r="W130" s="74">
        <v>0.7</v>
      </c>
      <c r="X130" s="74">
        <v>0.7</v>
      </c>
      <c r="Y130" s="74">
        <v>0.7</v>
      </c>
      <c r="Z130" s="74">
        <v>0.7</v>
      </c>
      <c r="AA130" s="74">
        <v>0.7</v>
      </c>
      <c r="AB130" s="74">
        <v>0.7</v>
      </c>
      <c r="AC130" s="74">
        <v>0.7</v>
      </c>
      <c r="AD130" s="74">
        <v>0.7</v>
      </c>
      <c r="AE130" s="74">
        <v>0.7</v>
      </c>
      <c r="AF130" s="74">
        <v>0.7</v>
      </c>
      <c r="AG130" s="74">
        <v>0.7</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17220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17220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2035</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2035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585000</v>
      </c>
      <c r="AY8" s="21" t="s">
        <v>85</v>
      </c>
      <c r="AZ8" s="89">
        <v>50000</v>
      </c>
    </row>
    <row r="9" spans="2:59" ht="14.45" customHeight="1">
      <c r="B9" s="136"/>
      <c r="C9" s="136"/>
      <c r="D9" s="136"/>
      <c r="E9" s="136"/>
      <c r="F9" s="136"/>
      <c r="G9" s="136"/>
      <c r="H9" s="136"/>
      <c r="I9" s="136"/>
      <c r="J9" s="37"/>
      <c r="AP9" s="21" t="s">
        <v>86</v>
      </c>
      <c r="AQ9" s="89">
        <v>180000</v>
      </c>
      <c r="AY9" s="21" t="s">
        <v>86</v>
      </c>
      <c r="AZ9" s="89">
        <v>850000</v>
      </c>
    </row>
    <row r="10" spans="2:59" ht="14.45" customHeight="1">
      <c r="B10" s="136"/>
      <c r="C10" s="136"/>
      <c r="D10" s="136"/>
      <c r="E10" s="136"/>
      <c r="F10" s="136"/>
      <c r="G10" s="136"/>
      <c r="H10" s="136"/>
      <c r="I10" s="136"/>
      <c r="J10" s="37"/>
      <c r="AP10" s="21" t="s">
        <v>87</v>
      </c>
      <c r="AQ10" s="89">
        <v>2500000</v>
      </c>
      <c r="AY10" s="21" t="s">
        <v>87</v>
      </c>
      <c r="AZ10" s="89">
        <v>400000</v>
      </c>
    </row>
    <row r="11" spans="2:59" ht="14.45" customHeight="1">
      <c r="B11" s="76" t="s">
        <v>88</v>
      </c>
      <c r="C11" s="76"/>
      <c r="D11" s="76"/>
      <c r="E11" s="76"/>
      <c r="F11" s="76"/>
      <c r="G11" s="76"/>
      <c r="H11" s="76"/>
      <c r="I11" s="76"/>
      <c r="AP11" s="21" t="s">
        <v>89</v>
      </c>
      <c r="AQ11" s="89">
        <v>225000</v>
      </c>
      <c r="AY11" s="21" t="s">
        <v>89</v>
      </c>
      <c r="AZ11" s="89">
        <v>4770000</v>
      </c>
    </row>
    <row r="12" spans="2:59" ht="14.45" customHeight="1">
      <c r="B12" s="76"/>
      <c r="C12" s="76"/>
      <c r="D12" s="76"/>
      <c r="E12" s="76"/>
      <c r="F12" s="76"/>
      <c r="G12" s="76"/>
      <c r="H12" s="76"/>
      <c r="I12" s="76"/>
      <c r="AP12" s="21" t="s">
        <v>90</v>
      </c>
      <c r="AQ12" s="89">
        <v>1665000</v>
      </c>
      <c r="AY12" s="21" t="s">
        <v>90</v>
      </c>
      <c r="AZ12" s="89">
        <v>1800000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360000</v>
      </c>
      <c r="AY17" s="21" t="s">
        <v>93</v>
      </c>
      <c r="AZ17" s="89">
        <v>0</v>
      </c>
    </row>
    <row r="18" spans="42:59">
      <c r="AP18" s="21" t="s">
        <v>94</v>
      </c>
      <c r="AQ18" s="89">
        <v>0</v>
      </c>
      <c r="AY18" s="21" t="s">
        <v>94</v>
      </c>
      <c r="AZ18" s="89">
        <v>1800000</v>
      </c>
    </row>
    <row r="19" spans="42:59">
      <c r="AP19" s="21" t="s">
        <v>95</v>
      </c>
      <c r="AQ19" s="89">
        <v>0</v>
      </c>
      <c r="AY19" s="21" t="s">
        <v>95</v>
      </c>
      <c r="AZ19" s="89">
        <v>0</v>
      </c>
    </row>
    <row r="20" spans="42:59" ht="15">
      <c r="AP20" s="77" t="s">
        <v>96</v>
      </c>
      <c r="AQ20" s="90">
        <v>5515000</v>
      </c>
      <c r="AY20" s="77" t="s">
        <v>96</v>
      </c>
      <c r="AZ20" s="90">
        <v>9670000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919087</v>
      </c>
      <c r="AY27" s="21" t="s">
        <v>85</v>
      </c>
      <c r="AZ27" s="89">
        <v>73692</v>
      </c>
    </row>
    <row r="28" spans="42:59">
      <c r="AP28" s="21" t="s">
        <v>86</v>
      </c>
      <c r="AQ28" s="89">
        <v>282796</v>
      </c>
      <c r="AY28" s="21" t="s">
        <v>86</v>
      </c>
      <c r="AZ28" s="89">
        <v>1119620</v>
      </c>
    </row>
    <row r="29" spans="42:59" ht="14.45" customHeight="1">
      <c r="AP29" s="21" t="s">
        <v>87</v>
      </c>
      <c r="AQ29" s="89">
        <v>3927706</v>
      </c>
      <c r="AY29" s="21" t="s">
        <v>87</v>
      </c>
      <c r="AZ29" s="89">
        <v>721306.39825437998</v>
      </c>
    </row>
    <row r="30" spans="42:59">
      <c r="AP30" s="21" t="s">
        <v>89</v>
      </c>
      <c r="AQ30" s="89">
        <v>353495</v>
      </c>
      <c r="AY30" s="21" t="s">
        <v>89</v>
      </c>
      <c r="AZ30" s="89">
        <v>7618838</v>
      </c>
    </row>
    <row r="31" spans="42:59">
      <c r="AP31" s="21" t="s">
        <v>90</v>
      </c>
      <c r="AQ31" s="89">
        <v>2615863</v>
      </c>
      <c r="AY31" s="21" t="s">
        <v>90</v>
      </c>
      <c r="AZ31" s="89">
        <v>3245878.79214472</v>
      </c>
    </row>
    <row r="32" spans="42:59" ht="14.45" customHeight="1">
      <c r="AP32" s="21" t="s">
        <v>91</v>
      </c>
      <c r="AQ32" s="89">
        <v>0</v>
      </c>
      <c r="AY32" s="21" t="s">
        <v>91</v>
      </c>
      <c r="AZ32" s="89"/>
    </row>
    <row r="33" spans="2:56" ht="14.45" customHeight="1">
      <c r="AP33" s="21" t="s">
        <v>92</v>
      </c>
      <c r="AQ33" s="89">
        <v>0</v>
      </c>
      <c r="AY33" s="21" t="s">
        <v>92</v>
      </c>
      <c r="AZ33" s="89">
        <v>0</v>
      </c>
    </row>
    <row r="34" spans="2:56">
      <c r="AP34" s="21" t="s">
        <v>93</v>
      </c>
      <c r="AQ34" s="89">
        <v>565592</v>
      </c>
      <c r="AY34" s="21" t="s">
        <v>93</v>
      </c>
      <c r="AZ34" s="89">
        <v>0</v>
      </c>
    </row>
    <row r="35" spans="2:56" ht="14.45" customHeight="1">
      <c r="B35" s="136" t="s">
        <v>98</v>
      </c>
      <c r="C35" s="136"/>
      <c r="D35" s="136"/>
      <c r="E35" s="136"/>
      <c r="F35" s="136"/>
      <c r="G35" s="136"/>
      <c r="H35" s="136"/>
      <c r="I35" s="136"/>
      <c r="AP35" s="21" t="s">
        <v>94</v>
      </c>
      <c r="AQ35" s="89">
        <v>0</v>
      </c>
      <c r="AY35" s="21" t="s">
        <v>94</v>
      </c>
      <c r="AZ35" s="89">
        <v>3245879</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8664539</v>
      </c>
      <c r="AY37" s="77" t="s">
        <v>96</v>
      </c>
      <c r="AZ37" s="90">
        <v>16025214.190399099</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15185000</v>
      </c>
      <c r="AR41" s="110">
        <v>5515000</v>
      </c>
      <c r="AS41" s="110">
        <v>9670000</v>
      </c>
      <c r="AV41" s="21" t="s">
        <v>101</v>
      </c>
      <c r="AW41" s="91">
        <v>0.36318735594336515</v>
      </c>
      <c r="AX41" s="91">
        <v>0.63681264405663485</v>
      </c>
    </row>
    <row r="42" spans="2:56" ht="15">
      <c r="B42" s="38"/>
      <c r="C42" s="38"/>
      <c r="D42" s="38"/>
      <c r="E42" s="38"/>
      <c r="F42" s="38"/>
      <c r="G42" s="38"/>
      <c r="H42" s="38"/>
      <c r="I42" s="38"/>
      <c r="AP42" s="21" t="s">
        <v>102</v>
      </c>
      <c r="AQ42" s="110">
        <v>24689753.190399099</v>
      </c>
      <c r="AR42" s="110">
        <v>8664539</v>
      </c>
      <c r="AS42" s="110">
        <v>16025214.190399099</v>
      </c>
      <c r="AV42" s="21" t="s">
        <v>102</v>
      </c>
      <c r="AW42" s="91">
        <v>0.35093663890367716</v>
      </c>
      <c r="AX42" s="91">
        <v>0.64906336109632279</v>
      </c>
    </row>
    <row r="43" spans="2:56">
      <c r="BD43" s="92">
        <v>9615128514239.459</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1.0684634001698962E-2</v>
      </c>
    </row>
    <row r="54" spans="2:55">
      <c r="BA54" s="21" t="s">
        <v>105</v>
      </c>
      <c r="BC54" s="94">
        <v>0.11817653890824623</v>
      </c>
    </row>
    <row r="55" spans="2:55" ht="15" thickBot="1">
      <c r="BA55" s="21" t="s">
        <v>106</v>
      </c>
      <c r="BC55" s="94" t="s">
        <v>102</v>
      </c>
    </row>
    <row r="56" spans="2:55" ht="16.5" thickTop="1" thickBot="1">
      <c r="BA56" s="95" t="s">
        <v>107</v>
      </c>
      <c r="BB56" s="95"/>
      <c r="BC56" s="93">
        <v>15185000</v>
      </c>
    </row>
    <row r="57" spans="2:55" ht="16.5" thickTop="1" thickBot="1">
      <c r="BA57" s="96" t="s">
        <v>108</v>
      </c>
      <c r="BB57" s="96"/>
      <c r="BC57" s="97">
        <v>44138</v>
      </c>
    </row>
    <row r="58" spans="2:55" ht="16.5" thickTop="1" thickBot="1">
      <c r="BA58" s="96" t="s">
        <v>109</v>
      </c>
      <c r="BB58" s="96"/>
      <c r="BC58" s="98">
        <v>1.625930404372677</v>
      </c>
    </row>
    <row r="59" spans="2:55" ht="16.5" thickTop="1" thickBot="1">
      <c r="BA59" s="95" t="s">
        <v>110</v>
      </c>
      <c r="BB59" s="95" t="s">
        <v>111</v>
      </c>
      <c r="BC59" s="93">
        <v>17220</v>
      </c>
    </row>
    <row r="60" spans="2:55" ht="16.5" thickTop="1" thickBot="1">
      <c r="I60" s="62" t="s">
        <v>66</v>
      </c>
      <c r="BA60" s="96" t="s">
        <v>112</v>
      </c>
      <c r="BB60" s="96"/>
      <c r="BC60" s="98">
        <v>1.449268292682927</v>
      </c>
    </row>
    <row r="61" spans="2:55" ht="16.5" thickTop="1" thickBot="1">
      <c r="BA61" s="95" t="s">
        <v>110</v>
      </c>
      <c r="BB61" s="95" t="s">
        <v>111</v>
      </c>
      <c r="BC61" s="93">
        <v>24956.400000000001</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585000</v>
      </c>
      <c r="J5" t="s">
        <v>85</v>
      </c>
      <c r="K5" s="1">
        <v>50000</v>
      </c>
      <c r="S5" s="139"/>
      <c r="T5" s="139"/>
      <c r="U5" s="139"/>
      <c r="V5" s="139"/>
      <c r="W5" s="139"/>
      <c r="X5" s="139"/>
      <c r="Y5" s="139"/>
      <c r="Z5" s="139"/>
    </row>
    <row r="6" spans="1:27">
      <c r="A6" t="s">
        <v>86</v>
      </c>
      <c r="B6" s="1">
        <v>180000</v>
      </c>
      <c r="J6" t="s">
        <v>86</v>
      </c>
      <c r="K6" s="1">
        <v>850000</v>
      </c>
      <c r="S6" s="139"/>
      <c r="T6" s="139"/>
      <c r="U6" s="139"/>
      <c r="V6" s="139"/>
      <c r="W6" s="139"/>
      <c r="X6" s="139"/>
      <c r="Y6" s="139"/>
      <c r="Z6" s="139"/>
      <c r="AA6" s="18"/>
    </row>
    <row r="7" spans="1:27">
      <c r="A7" t="s">
        <v>87</v>
      </c>
      <c r="B7" s="1">
        <v>2500000</v>
      </c>
      <c r="J7" t="s">
        <v>87</v>
      </c>
      <c r="K7" s="1">
        <v>400000</v>
      </c>
      <c r="S7" s="139"/>
      <c r="T7" s="139"/>
      <c r="U7" s="139"/>
      <c r="V7" s="139"/>
      <c r="W7" s="139"/>
      <c r="X7" s="139"/>
      <c r="Y7" s="139"/>
      <c r="Z7" s="139"/>
      <c r="AA7" s="18"/>
    </row>
    <row r="8" spans="1:27">
      <c r="A8" t="s">
        <v>89</v>
      </c>
      <c r="B8" s="1">
        <v>225000</v>
      </c>
      <c r="J8" t="s">
        <v>89</v>
      </c>
      <c r="K8" s="1">
        <v>4770000</v>
      </c>
      <c r="S8" s="139"/>
      <c r="T8" s="139"/>
      <c r="U8" s="139"/>
      <c r="V8" s="139"/>
      <c r="W8" s="139"/>
      <c r="X8" s="139"/>
      <c r="Y8" s="139"/>
      <c r="Z8" s="139"/>
    </row>
    <row r="9" spans="1:27">
      <c r="A9" t="s">
        <v>90</v>
      </c>
      <c r="B9" s="1">
        <v>1665000</v>
      </c>
      <c r="J9" t="s">
        <v>90</v>
      </c>
      <c r="K9" s="1">
        <v>1800000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360000</v>
      </c>
      <c r="J12" t="s">
        <v>93</v>
      </c>
      <c r="K12" s="1">
        <v>0</v>
      </c>
    </row>
    <row r="13" spans="1:27">
      <c r="A13" t="s">
        <v>94</v>
      </c>
      <c r="B13" s="1">
        <v>0</v>
      </c>
      <c r="J13" t="s">
        <v>94</v>
      </c>
      <c r="K13" s="1">
        <v>1800000</v>
      </c>
    </row>
    <row r="14" spans="1:27">
      <c r="A14" t="s">
        <v>95</v>
      </c>
      <c r="B14" s="1">
        <v>0</v>
      </c>
      <c r="J14" t="s">
        <v>95</v>
      </c>
      <c r="K14" s="1">
        <v>0</v>
      </c>
    </row>
    <row r="15" spans="1:27">
      <c r="A15" s="12" t="s">
        <v>96</v>
      </c>
      <c r="B15" s="13">
        <v>5515000</v>
      </c>
      <c r="J15" s="12" t="s">
        <v>96</v>
      </c>
      <c r="K15" s="13">
        <v>9670000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919087</v>
      </c>
      <c r="J22" t="s">
        <v>85</v>
      </c>
      <c r="K22" s="1">
        <v>73692</v>
      </c>
      <c r="S22" s="139"/>
      <c r="T22" s="139"/>
      <c r="U22" s="139"/>
      <c r="V22" s="139"/>
      <c r="W22" s="139"/>
      <c r="X22" s="139"/>
      <c r="Y22" s="139"/>
      <c r="Z22" s="139"/>
    </row>
    <row r="23" spans="1:26">
      <c r="A23" t="s">
        <v>86</v>
      </c>
      <c r="B23" s="1">
        <v>282796</v>
      </c>
      <c r="J23" t="s">
        <v>86</v>
      </c>
      <c r="K23" s="1">
        <v>1119620</v>
      </c>
      <c r="S23" s="139"/>
      <c r="T23" s="139"/>
      <c r="U23" s="139"/>
      <c r="V23" s="139"/>
      <c r="W23" s="139"/>
      <c r="X23" s="139"/>
      <c r="Y23" s="139"/>
      <c r="Z23" s="139"/>
    </row>
    <row r="24" spans="1:26" ht="14.45" customHeight="1">
      <c r="A24" t="s">
        <v>87</v>
      </c>
      <c r="B24" s="1">
        <v>3927706</v>
      </c>
      <c r="J24" t="s">
        <v>87</v>
      </c>
      <c r="K24" s="1">
        <v>721306.39825437998</v>
      </c>
      <c r="S24" s="139"/>
      <c r="T24" s="139"/>
      <c r="U24" s="139"/>
      <c r="V24" s="139"/>
      <c r="W24" s="139"/>
      <c r="X24" s="139"/>
      <c r="Y24" s="139"/>
      <c r="Z24" s="139"/>
    </row>
    <row r="25" spans="1:26">
      <c r="A25" t="s">
        <v>89</v>
      </c>
      <c r="B25" s="1">
        <v>353495</v>
      </c>
      <c r="J25" t="s">
        <v>89</v>
      </c>
      <c r="K25" s="1">
        <v>7618838</v>
      </c>
      <c r="S25" s="139"/>
      <c r="T25" s="139"/>
      <c r="U25" s="139"/>
      <c r="V25" s="139"/>
      <c r="W25" s="139"/>
      <c r="X25" s="139"/>
      <c r="Y25" s="139"/>
      <c r="Z25" s="139"/>
    </row>
    <row r="26" spans="1:26" ht="14.45" customHeight="1">
      <c r="A26" t="s">
        <v>90</v>
      </c>
      <c r="B26" s="1">
        <v>2615863</v>
      </c>
      <c r="J26" t="s">
        <v>90</v>
      </c>
      <c r="K26" s="1">
        <v>3245878.79214472</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565592</v>
      </c>
      <c r="J29" t="s">
        <v>93</v>
      </c>
      <c r="K29" s="1">
        <v>0</v>
      </c>
    </row>
    <row r="30" spans="1:26">
      <c r="A30" t="s">
        <v>94</v>
      </c>
      <c r="B30" s="1">
        <v>0</v>
      </c>
      <c r="J30" t="s">
        <v>94</v>
      </c>
      <c r="K30" s="1">
        <v>3245879</v>
      </c>
    </row>
    <row r="31" spans="1:26">
      <c r="A31" t="s">
        <v>95</v>
      </c>
      <c r="B31" s="1">
        <v>0</v>
      </c>
      <c r="J31" t="s">
        <v>95</v>
      </c>
      <c r="K31" s="1">
        <v>0</v>
      </c>
    </row>
    <row r="32" spans="1:26">
      <c r="A32" s="12" t="s">
        <v>96</v>
      </c>
      <c r="B32" s="13">
        <v>8664539</v>
      </c>
      <c r="J32" s="12" t="s">
        <v>96</v>
      </c>
      <c r="K32" s="13">
        <v>16025214.190399099</v>
      </c>
    </row>
    <row r="35" spans="1:15">
      <c r="B35" t="s">
        <v>99</v>
      </c>
      <c r="C35" t="s">
        <v>100</v>
      </c>
      <c r="D35" t="s">
        <v>76</v>
      </c>
      <c r="H35" t="s">
        <v>100</v>
      </c>
      <c r="I35" t="s">
        <v>76</v>
      </c>
    </row>
    <row r="36" spans="1:15">
      <c r="A36" t="s">
        <v>101</v>
      </c>
      <c r="B36" s="14">
        <v>15185000</v>
      </c>
      <c r="C36" s="14">
        <v>5515000</v>
      </c>
      <c r="D36" s="14">
        <v>9670000</v>
      </c>
      <c r="G36" t="s">
        <v>101</v>
      </c>
      <c r="H36" s="15">
        <v>0.36318735594336515</v>
      </c>
      <c r="I36" s="15">
        <v>0.63681264405663485</v>
      </c>
    </row>
    <row r="37" spans="1:15">
      <c r="A37" t="s">
        <v>102</v>
      </c>
      <c r="B37" s="14">
        <v>24689753.190399099</v>
      </c>
      <c r="C37" s="14">
        <v>8664539</v>
      </c>
      <c r="D37" s="14">
        <v>16025214.190399099</v>
      </c>
      <c r="G37" t="s">
        <v>102</v>
      </c>
      <c r="H37" s="15">
        <v>0.35093663890367716</v>
      </c>
      <c r="I37" s="15">
        <v>0.64906336109632279</v>
      </c>
    </row>
    <row r="38" spans="1:15">
      <c r="O38" s="17">
        <v>9615128514239.459</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1175.7</v>
      </c>
      <c r="J11" s="19"/>
      <c r="K11" s="19"/>
    </row>
    <row r="12" spans="2:57" ht="14.45" customHeight="1" thickBot="1">
      <c r="B12" s="19"/>
      <c r="C12" s="19"/>
      <c r="D12" s="19"/>
      <c r="E12" s="19"/>
      <c r="F12" s="19"/>
      <c r="G12" s="44" t="s">
        <v>128</v>
      </c>
      <c r="H12" s="45" t="s">
        <v>129</v>
      </c>
      <c r="I12" s="46">
        <v>5861740</v>
      </c>
      <c r="J12" s="19"/>
      <c r="K12" s="19"/>
    </row>
    <row r="13" spans="2:57" ht="14.45" customHeight="1" thickBot="1">
      <c r="B13" s="19"/>
      <c r="C13" s="19"/>
      <c r="D13" s="19"/>
      <c r="E13" s="19"/>
      <c r="F13" s="19"/>
      <c r="G13" s="44" t="s">
        <v>130</v>
      </c>
      <c r="H13" s="45" t="s">
        <v>129</v>
      </c>
      <c r="I13" s="46">
        <v>7972333</v>
      </c>
      <c r="J13" s="19"/>
      <c r="K13" s="19"/>
    </row>
    <row r="14" spans="2:57" ht="14.45" customHeight="1" thickBot="1">
      <c r="B14" s="19"/>
      <c r="C14" s="19"/>
      <c r="D14" s="19"/>
      <c r="E14" s="19"/>
      <c r="F14" s="19"/>
      <c r="G14" s="44" t="s">
        <v>131</v>
      </c>
      <c r="H14" s="45" t="s">
        <v>132</v>
      </c>
      <c r="I14" s="47">
        <v>21</v>
      </c>
      <c r="J14" s="19"/>
      <c r="K14" s="19"/>
    </row>
    <row r="15" spans="2:57" ht="14.45" customHeight="1" thickBot="1">
      <c r="B15" s="19"/>
      <c r="C15" s="19"/>
      <c r="D15" s="19"/>
      <c r="E15" s="19"/>
      <c r="F15" s="19"/>
      <c r="G15" s="44" t="s">
        <v>133</v>
      </c>
      <c r="H15" s="45" t="s">
        <v>134</v>
      </c>
      <c r="I15" s="48">
        <v>1.0684634001698963</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1175.7</v>
      </c>
      <c r="AS25" s="21" t="s">
        <v>111</v>
      </c>
    </row>
    <row r="26" spans="2:46">
      <c r="B26" s="140" t="s">
        <v>8</v>
      </c>
      <c r="C26" s="149" t="s">
        <v>139</v>
      </c>
      <c r="D26" s="149"/>
      <c r="E26" s="149"/>
      <c r="F26" s="149"/>
      <c r="G26" s="149"/>
      <c r="H26" s="149"/>
      <c r="I26" s="149"/>
      <c r="J26" s="149"/>
      <c r="K26" s="149"/>
      <c r="L26" s="149"/>
      <c r="M26" s="149"/>
      <c r="N26" s="149"/>
      <c r="O26" s="150"/>
      <c r="AP26" s="21" t="s">
        <v>140</v>
      </c>
      <c r="AR26" s="73">
        <v>20775.622685964321</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1.1884000000000001</v>
      </c>
      <c r="AT30" s="101">
        <v>21000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24956.400000000001</v>
      </c>
      <c r="AV39" s="103">
        <v>1.19</v>
      </c>
      <c r="AW39" s="104">
        <v>1.449268292682927</v>
      </c>
    </row>
    <row r="40" spans="2:49" ht="14.45" customHeight="1">
      <c r="B40" s="19"/>
      <c r="C40" s="49"/>
      <c r="D40" s="53" t="s">
        <v>151</v>
      </c>
      <c r="E40" s="114">
        <v>891.30000000000007</v>
      </c>
      <c r="F40" s="114">
        <v>950.72000000000014</v>
      </c>
      <c r="G40" s="114">
        <v>1010.14</v>
      </c>
      <c r="H40" s="114">
        <v>1069.5600000000002</v>
      </c>
      <c r="I40" s="114">
        <v>1128.98</v>
      </c>
      <c r="J40" s="115">
        <v>1188.4000000000001</v>
      </c>
      <c r="K40" s="114">
        <v>1247.8200000000002</v>
      </c>
      <c r="L40" s="114">
        <v>1307.2400000000002</v>
      </c>
      <c r="M40" s="114">
        <v>1366.6600000000003</v>
      </c>
      <c r="N40" s="114">
        <v>1426.0800000000002</v>
      </c>
      <c r="O40" s="114">
        <v>1485.5</v>
      </c>
      <c r="AT40" s="21" t="s">
        <v>152</v>
      </c>
      <c r="AU40" s="102">
        <v>24689.75</v>
      </c>
      <c r="AV40" s="103">
        <v>1.18</v>
      </c>
      <c r="AW40" s="104">
        <v>1.6259301942706619</v>
      </c>
    </row>
    <row r="41" spans="2:49">
      <c r="B41" s="19"/>
      <c r="C41" s="54">
        <v>-0.2</v>
      </c>
      <c r="D41" s="55">
        <v>12209.4</v>
      </c>
      <c r="E41" s="56">
        <v>-1.2688117555287259</v>
      </c>
      <c r="F41" s="56">
        <v>-1.1270110208081805</v>
      </c>
      <c r="G41" s="56">
        <v>-1.0018927254665229</v>
      </c>
      <c r="H41" s="56">
        <v>-0.89067646294060498</v>
      </c>
      <c r="I41" s="56">
        <v>-0.79116717541741521</v>
      </c>
      <c r="J41" s="56">
        <v>-0.70160881664654451</v>
      </c>
      <c r="K41" s="56">
        <v>-0.62057982537766143</v>
      </c>
      <c r="L41" s="56">
        <v>-0.54691710604231303</v>
      </c>
      <c r="M41" s="56">
        <v>-0.4796598405622125</v>
      </c>
      <c r="N41" s="56">
        <v>-0.41800734720545363</v>
      </c>
      <c r="O41" s="56">
        <v>-0.36128705331723576</v>
      </c>
      <c r="AT41" s="21" t="s">
        <v>153</v>
      </c>
      <c r="AU41" s="102">
        <v>266.64999999999998</v>
      </c>
      <c r="AV41" s="103"/>
      <c r="AW41" s="104">
        <v>1.0684634001698962E-2</v>
      </c>
    </row>
    <row r="42" spans="2:49">
      <c r="B42" s="19"/>
      <c r="C42" s="54">
        <v>-0.15</v>
      </c>
      <c r="D42" s="55">
        <v>15261.75</v>
      </c>
      <c r="E42" s="56">
        <v>-0.81504940442298079</v>
      </c>
      <c r="F42" s="56">
        <v>-0.70160881664654429</v>
      </c>
      <c r="G42" s="56">
        <v>-0.60151418037321835</v>
      </c>
      <c r="H42" s="56">
        <v>-0.51254117035248403</v>
      </c>
      <c r="I42" s="56">
        <v>-0.43293374033393212</v>
      </c>
      <c r="J42" s="56">
        <v>-0.36128705331723548</v>
      </c>
      <c r="K42" s="56">
        <v>-0.29646386030212907</v>
      </c>
      <c r="L42" s="56">
        <v>-0.23753368483385048</v>
      </c>
      <c r="M42" s="56">
        <v>-0.18372787244977004</v>
      </c>
      <c r="N42" s="56">
        <v>-0.13440587776436297</v>
      </c>
      <c r="O42" s="56">
        <v>-8.9029642653788446E-2</v>
      </c>
    </row>
    <row r="43" spans="2:49">
      <c r="B43" s="19"/>
      <c r="C43" s="54">
        <v>-0.1</v>
      </c>
      <c r="D43" s="55">
        <v>17955</v>
      </c>
      <c r="E43" s="56">
        <v>-0.54279199375953369</v>
      </c>
      <c r="F43" s="56">
        <v>-0.44636749414956267</v>
      </c>
      <c r="G43" s="56">
        <v>-0.36128705331723548</v>
      </c>
      <c r="H43" s="56">
        <v>-0.28565999479961135</v>
      </c>
      <c r="I43" s="56">
        <v>-0.21799367928384233</v>
      </c>
      <c r="J43" s="56">
        <v>-0.15709399531965024</v>
      </c>
      <c r="K43" s="56">
        <v>-0.10199428125680977</v>
      </c>
      <c r="L43" s="56">
        <v>-5.1903632108772822E-2</v>
      </c>
      <c r="M43" s="56">
        <v>-6.1686915823044612E-3</v>
      </c>
      <c r="N43" s="56">
        <v>3.5755003900291543E-2</v>
      </c>
      <c r="O43" s="56">
        <v>7.432480374427973E-2</v>
      </c>
      <c r="AU43" s="21">
        <v>32890.199999999997</v>
      </c>
    </row>
    <row r="44" spans="2:49">
      <c r="B44" s="19"/>
      <c r="C44" s="54">
        <v>-0.05</v>
      </c>
      <c r="D44" s="55">
        <v>19950</v>
      </c>
      <c r="E44" s="56">
        <v>-0.38851279438358027</v>
      </c>
      <c r="F44" s="56">
        <v>-0.30173074473460654</v>
      </c>
      <c r="G44" s="56">
        <v>-0.22515834798551204</v>
      </c>
      <c r="H44" s="56">
        <v>-0.15709399531965024</v>
      </c>
      <c r="I44" s="56">
        <v>-9.6194311355458126E-2</v>
      </c>
      <c r="J44" s="56">
        <v>-4.1384595787685226E-2</v>
      </c>
      <c r="K44" s="56">
        <v>8.2051468688712145E-3</v>
      </c>
      <c r="L44" s="56">
        <v>5.3286731102104343E-2</v>
      </c>
      <c r="M44" s="56">
        <v>9.4448177575926009E-2</v>
      </c>
      <c r="N44" s="56">
        <v>0.13217950351026242</v>
      </c>
      <c r="O44" s="56">
        <v>0.16689232336985182</v>
      </c>
      <c r="AU44" s="21">
        <v>43125.4</v>
      </c>
    </row>
    <row r="45" spans="2:49">
      <c r="B45" s="19"/>
      <c r="C45" s="51" t="s">
        <v>145</v>
      </c>
      <c r="D45" s="57">
        <v>21000</v>
      </c>
      <c r="E45" s="56">
        <v>-0.31908715466440118</v>
      </c>
      <c r="F45" s="56">
        <v>-0.23664420749787612</v>
      </c>
      <c r="G45" s="56">
        <v>-0.16390043058623638</v>
      </c>
      <c r="H45" s="56">
        <v>-9.9239295553667714E-2</v>
      </c>
      <c r="I45" s="56">
        <v>-4.1384595787685226E-2</v>
      </c>
      <c r="J45" s="56">
        <v>1.0684634001699021E-2</v>
      </c>
      <c r="K45" s="56">
        <v>5.7794889525427759E-2</v>
      </c>
      <c r="L45" s="56">
        <v>0.1006223945469992</v>
      </c>
      <c r="M45" s="56">
        <v>0.13972576869712966</v>
      </c>
      <c r="N45" s="56">
        <v>0.17557052833474923</v>
      </c>
      <c r="O45" s="56">
        <v>0.20854770720135918</v>
      </c>
    </row>
    <row r="46" spans="2:49" ht="14.45" customHeight="1">
      <c r="B46" s="19"/>
      <c r="C46" s="54">
        <v>0.05</v>
      </c>
      <c r="D46" s="55">
        <v>22050</v>
      </c>
      <c r="E46" s="56">
        <v>-0.25627348063276317</v>
      </c>
      <c r="F46" s="56">
        <v>-0.17775638809321531</v>
      </c>
      <c r="G46" s="56">
        <v>-0.10847660055832051</v>
      </c>
      <c r="H46" s="56">
        <v>-4.6894567193969242E-2</v>
      </c>
      <c r="I46" s="56">
        <v>8.2051468688712145E-3</v>
      </c>
      <c r="J46" s="56">
        <v>5.7794889525427627E-2</v>
      </c>
      <c r="K46" s="56">
        <v>0.1026617995480264</v>
      </c>
      <c r="L46" s="56">
        <v>0.14344989956857063</v>
      </c>
      <c r="M46" s="56">
        <v>0.18069120828298058</v>
      </c>
      <c r="N46" s="56">
        <v>0.21482907460452313</v>
      </c>
      <c r="O46" s="56">
        <v>0.24623591162034211</v>
      </c>
    </row>
    <row r="47" spans="2:49">
      <c r="B47" s="19"/>
      <c r="C47" s="54">
        <v>0.1</v>
      </c>
      <c r="D47" s="55">
        <v>24255</v>
      </c>
      <c r="E47" s="56">
        <v>-0.14206680057523921</v>
      </c>
      <c r="F47" s="56">
        <v>-7.0687625539286703E-2</v>
      </c>
      <c r="G47" s="56">
        <v>-7.7060005075640725E-3</v>
      </c>
      <c r="H47" s="56">
        <v>4.8277666187300637E-2</v>
      </c>
      <c r="I47" s="56">
        <v>9.8368315335337478E-2</v>
      </c>
      <c r="J47" s="56">
        <v>0.14344989956857063</v>
      </c>
      <c r="K47" s="56">
        <v>0.18423799958911491</v>
      </c>
      <c r="L47" s="56">
        <v>0.22131809051688245</v>
      </c>
      <c r="M47" s="56">
        <v>0.25517382571180053</v>
      </c>
      <c r="N47" s="56">
        <v>0.28620824964047553</v>
      </c>
      <c r="O47" s="56">
        <v>0.31475991965485639</v>
      </c>
    </row>
    <row r="48" spans="2:49">
      <c r="B48" s="19"/>
      <c r="C48" s="54">
        <v>0.15</v>
      </c>
      <c r="D48" s="55">
        <v>27893.25</v>
      </c>
      <c r="E48" s="56">
        <v>6.8984342824007071E-3</v>
      </c>
      <c r="F48" s="56">
        <v>6.8967282139750716E-2</v>
      </c>
      <c r="G48" s="56">
        <v>0.12373391260211825</v>
      </c>
      <c r="H48" s="56">
        <v>0.1724153619020006</v>
      </c>
      <c r="I48" s="56">
        <v>0.21597244811768473</v>
      </c>
      <c r="J48" s="56">
        <v>0.25517382571180053</v>
      </c>
      <c r="K48" s="56">
        <v>0.29064173877314337</v>
      </c>
      <c r="L48" s="56">
        <v>0.32288529610163691</v>
      </c>
      <c r="M48" s="56">
        <v>0.35232506583634837</v>
      </c>
      <c r="N48" s="56">
        <v>0.37931152142650054</v>
      </c>
      <c r="O48" s="56">
        <v>0.40413906056944043</v>
      </c>
    </row>
    <row r="49" spans="2:45" ht="15" thickBot="1">
      <c r="B49" s="19"/>
      <c r="C49" s="54">
        <v>0.2</v>
      </c>
      <c r="D49" s="58">
        <v>33471.9</v>
      </c>
      <c r="E49" s="56">
        <v>0.1724153619020006</v>
      </c>
      <c r="F49" s="56">
        <v>0.22413940178312558</v>
      </c>
      <c r="G49" s="56">
        <v>0.26977826050176518</v>
      </c>
      <c r="H49" s="56">
        <v>0.31034613491833379</v>
      </c>
      <c r="I49" s="56">
        <v>0.34664370676473727</v>
      </c>
      <c r="J49" s="56">
        <v>0.37931152142650043</v>
      </c>
      <c r="K49" s="56">
        <v>0.40886811564428621</v>
      </c>
      <c r="L49" s="56">
        <v>0.43573774675136412</v>
      </c>
      <c r="M49" s="56">
        <v>0.460270888196957</v>
      </c>
      <c r="N49" s="56">
        <v>0.48275960118875044</v>
      </c>
      <c r="O49" s="56">
        <v>0.50344921714120039</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21000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723.1</v>
      </c>
      <c r="BA66" s="21" t="s">
        <v>111</v>
      </c>
    </row>
    <row r="67" spans="2:55">
      <c r="B67" s="19"/>
      <c r="C67" s="19"/>
      <c r="D67" s="19"/>
      <c r="E67" s="19"/>
      <c r="F67" s="19"/>
      <c r="G67" s="19"/>
      <c r="H67" s="19"/>
      <c r="I67" s="19"/>
      <c r="J67" s="19"/>
      <c r="K67" s="19"/>
      <c r="AS67" s="21" t="s">
        <v>150</v>
      </c>
      <c r="AT67" s="102">
        <v>17220</v>
      </c>
      <c r="AU67" s="103">
        <v>0.82</v>
      </c>
      <c r="AV67" s="104">
        <v>1</v>
      </c>
      <c r="AX67" s="21" t="s">
        <v>140</v>
      </c>
      <c r="AZ67" s="73">
        <v>18518.292682926829</v>
      </c>
      <c r="BA67" s="21" t="s">
        <v>141</v>
      </c>
    </row>
    <row r="68" spans="2:55">
      <c r="B68" s="19"/>
      <c r="C68" s="19"/>
      <c r="D68" s="19"/>
      <c r="E68" s="19"/>
      <c r="F68" s="19"/>
      <c r="G68" s="19"/>
      <c r="H68" s="19"/>
      <c r="I68" s="19"/>
      <c r="J68" s="19"/>
      <c r="K68" s="19"/>
      <c r="AS68" s="21" t="s">
        <v>152</v>
      </c>
      <c r="AT68" s="102">
        <v>15185</v>
      </c>
      <c r="AU68" s="103">
        <v>0.72</v>
      </c>
      <c r="AV68" s="104">
        <v>0.8818234610917538</v>
      </c>
    </row>
    <row r="69" spans="2:55">
      <c r="B69" s="19"/>
      <c r="C69" s="19"/>
      <c r="D69" s="19"/>
      <c r="E69" s="19"/>
      <c r="F69" s="19"/>
      <c r="G69" s="19"/>
      <c r="H69" s="19"/>
      <c r="I69" s="19"/>
      <c r="J69" s="19"/>
      <c r="K69" s="19"/>
      <c r="AS69" s="21" t="s">
        <v>153</v>
      </c>
      <c r="AT69" s="102">
        <v>2035</v>
      </c>
      <c r="AU69" s="103"/>
      <c r="AV69" s="104">
        <v>0.11817653890824623</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0.82</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0.61499999999999999</v>
      </c>
      <c r="AU86" s="107">
        <v>0.65599999999999992</v>
      </c>
      <c r="AV86" s="107">
        <v>0.69699999999999995</v>
      </c>
      <c r="AW86" s="107">
        <v>0.73799999999999999</v>
      </c>
      <c r="AX86" s="107">
        <v>0.77899999999999991</v>
      </c>
      <c r="AY86" s="108">
        <v>0.82</v>
      </c>
      <c r="AZ86" s="107">
        <v>0.86099999999999999</v>
      </c>
      <c r="BA86" s="107">
        <v>0.90199999999999991</v>
      </c>
      <c r="BB86" s="107">
        <v>0.94299999999999995</v>
      </c>
      <c r="BC86" s="107">
        <v>0.98399999999999999</v>
      </c>
      <c r="BD86" s="107">
        <v>1.0249999999999999</v>
      </c>
    </row>
    <row r="87" spans="2:56">
      <c r="B87" s="19"/>
      <c r="C87" s="19"/>
      <c r="D87" s="19"/>
      <c r="E87" s="19"/>
      <c r="F87" s="19"/>
      <c r="G87" s="19"/>
      <c r="H87" s="19"/>
      <c r="I87" s="19"/>
      <c r="J87" s="19"/>
      <c r="K87" s="19"/>
      <c r="AR87" s="21">
        <v>-0.2</v>
      </c>
      <c r="AS87" s="107">
        <v>12209.4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15261.75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17955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19950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21000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22050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24255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27893.25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33471.9</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2024-04-10T18:40:15Z</dcterms:modified>
  <cp:category/>
  <cp:contentStatus/>
</cp:coreProperties>
</file>