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3CA8776-709A-4A64-BEAC-968B1845143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<sst xmlns="http://schemas.openxmlformats.org/spreadsheetml/2006/main" count="350" uniqueCount="161">
  <si>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</si>
  <si>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Papa Parda Pastusa Santander Carcasí publicada en la página web, y consta de las siguientes partes:</t>
  </si>
  <si>
    <t>Flujo de Caja</t>
  </si>
  <si>
    <t>- Flujo anualizado de los ingresos (precio y rendimiento) y los costos de producción para una hectárea de
Papa Parda Pastusa Santander Carcasí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</si>
  <si>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</si>
  <si>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Parda Pastusa Santander Carcasí.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</si>
  <si>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</si>
  <si>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</si>
  <si>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</si>
  <si>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</si>
  <si>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</si>
  <si>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</si>
  <si>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</si>
  <si>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</si>
  <si>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Parda Pastusa Santander Carcasí. La participación se encuentra actualizada al 2023 Q4.</t>
  </si>
  <si>
    <t>Flujo de Caja Anual</t>
  </si>
  <si>
    <t>PAPA PARDA PASTUSA SANTANDER CARCASÍ</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</si>
  <si>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</si>
  <si>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</si>
  <si>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</si>
  <si>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</si>
  <si>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</si>
  <si>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</si>
  <si>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</si>
  <si>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</si>
  <si>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</si>
  <si>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</si>
  <si>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</si>
  <si>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</si>
  <si>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</si>
  <si>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</si>
  <si>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</si>
  <si>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</si>
  <si>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</si>
  <si>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</si>
  <si>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</si>
  <si>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</si>
  <si>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</si>
  <si>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</si>
  <si>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</si>
  <si>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</si>
  <si>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</si>
  <si>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</si>
  <si>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</si>
  <si>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</si>
  <si>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</si>
  <si>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</si>
  <si>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</si>
  <si>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</si>
  <si>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</si>
  <si>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</si>
  <si>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</si>
  <si>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</si>
  <si>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</si>
  <si>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</si>
  <si>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</si>
  <si>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</si>
  <si>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</si>
  <si>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</si>
  <si>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</si>
  <si>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</si>
  <si>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</si>
  <si>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</si>
  <si>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</si>
  <si>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</si>
  <si>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</si>
  <si>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</si>
  <si>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Papa Parda Pastusa Santander Carcasí, en lo que respecta a la mano de obra incluye actividades como la preparación del terreno, la siembra, el trazado y el ahoyado, entre otras, y ascienden a un total de $1,6 millones de pesos (equivalente a 31 jornales). En cuanto a los insumos, se incluyen los gastos relacionados con el material vegetal y las enmiendas, que en conjunto ascienden a  $6,3 millones.</t>
  </si>
  <si>
    <t>*** Los costos de sostenimiento del ciclo comprenden tanto los gastos relacionados con la mano de obra como aquellos asociados con los insumos necesarios desde el momento de la siembra de las plantas hasta finalizar el ciclo. Para el caso de Papa Parda Pastusa Santander Carcasí, en lo que respecta a la mano de obra incluye actividades como la fertilización, riego, control de malezas, plagas y enfermedades, entre otras, y ascienden a un total de $4,7 millones de pesos (equivalente a 89 jornales). En cuanto a los insumos, se incluyen los fertilizantes, plaguicidas, transportes, entre otras, que en conjunto ascienden a  $8,0 millones.</t>
  </si>
  <si>
    <t>Otra información</t>
  </si>
  <si>
    <t>Material de propagacion: Semilla // Distancia de siembra: 0,3 x 0,5 // Densidad de siembra - Plantas/Ha.: 66.667 // Duracion del ciclo: 6 meses // Productividad/Ha/Ciclo: 45.000 kg // Inicio de Produccion desde la siembra: mes 6  // Duracion de la etapa productiva: 1 meses // Productividad promedio en etapa productiva  // Cultivo asociado: NA // Productividad promedio etapa productiva: 45.000 kg // % Rendimiento 1ra. Calidad: 75 // % Rendimiento 2da. Calidad: 25 // Precio de venta ponderado por calidad: $1.364 // Valor Jornal: $53.129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</si>
  <si>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</si>
  <si>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</si>
  <si>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</si>
  <si>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</si>
  <si>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</si>
  <si>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</si>
  <si>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</si>
  <si>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</si>
  <si>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</si>
  <si>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</si>
  <si>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</si>
  <si>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$20,6 millones, en comparación con los costos del marco original que ascienden a $11,3 millones, (mes de publicación del marco: junio - 2017).
La rentabilidad actualizada (2023 Q4) subió frente a la rentabilidad de la primera AgroGuía, pasando del 42,5% al 66,4%. Mientras que el crecimiento de los costos fue del 182,3%, el crecimiento de los ingresos fue del 311,8%.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</si>
  <si>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</si>
  <si>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</si>
  <si>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</si>
  <si>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</si>
  <si>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</si>
  <si>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</si>
  <si>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</si>
  <si>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</si>
  <si>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</si>
  <si>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</si>
  <si>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</si>
  <si>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</si>
  <si>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</si>
  <si>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</si>
  <si>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</si>
  <si>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32% y el 26% del costo total, respectivamente. En cuanto a los costos de insumos, se destaca la participación de instalación seguido de fertilización, que representan el 44% y el 18% del costo total, respectivamente.</t>
  </si>
  <si>
    <t>Costo total</t>
  </si>
  <si>
    <t>Mano de obra</t>
  </si>
  <si>
    <t>2017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</si>
  <si>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</si>
  <si>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</si>
  <si>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</si>
  <si>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</si>
  <si>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</si>
  <si>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</si>
  <si>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</si>
  <si>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</si>
  <si>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</si>
  <si>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</si>
  <si>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</si>
  <si>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</si>
  <si>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PAPA PARDA PASTUSA SANTANDER CARCASÍ</t>
  </si>
  <si>
    <t>En cuanto a los costos de mano de obra, se destaca la participación de cosecha y beneficio segido por instalación que representan el 32% y el 26% del costo total, respectivamente. En cuanto a los costos de insumos, se destaca la participación de instalación segido por fertilización que representan el 47% y el 16% del costo total, respectivamente.</t>
  </si>
  <si>
    <t>En cuanto a los costos de mano de obra, se destaca la participación de cosecha y beneficio segido por instalación que representan el 32% y el 26% del costo total, respectivamente. En cuanto a los costos de insumos, se destaca la participación de instalación segido por fertilización que representan el 44% y el 18% del costo total, respectivamente.</t>
  </si>
  <si>
    <t>En cuanto a los costos de mano de obra, se destaca la participación de cosecha y beneficio segido por instalación que representan el 32% y el 26% del costo total, respectivamente.</t>
  </si>
  <si>
    <t>En cuanto a los costos de insumos, se destaca la participación de instalación segido por fertilización que representan el 44% y el 18% del costo total, respectivamente.</t>
  </si>
  <si>
    <t>En cuanto a los costos de insumos, se destaca la participación de instalación segido por fertilización que representan el 47% y el 16% del costo total, respectivamente.</t>
  </si>
  <si>
    <t>En cuanto a los costos de mano de obra, se destaca la participación de cosecha y beneficio segido por instalación que representan el 32% y el 26% del costo total, respectivamente.En cuanto a los costos de insumos, se destaca la participación de instalación segido por fertilización que representan el 47% y el 16%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</si>
  <si>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</si>
  <si>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</si>
  <si>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</si>
  <si>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</si>
  <si>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</si>
  <si>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</si>
  <si>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</si>
  <si>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</si>
  <si>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</si>
  <si>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</si>
  <si>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</si>
  <si>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</si>
  <si>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</si>
  <si>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</si>
  <si>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PAPA PARDA PASTUSA SANTANDER CARCASÍ,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</si>
  <si>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</si>
  <si>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$ 1.364/kg y con un rendimiento por hectárea de 45.000 kg por ciclo; el margen de utilidad obtenido en la producción de papas es del 66%.</t>
  </si>
  <si>
    <t>PRECIO MINIMO</t>
  </si>
  <si>
    <t>El precio mínimo ponderado para cubrir los costos de producción, con un rendimiento de 45.000 kg para todo el ciclo de producción, es COP $ 458/kg.</t>
  </si>
  <si>
    <t>RENDIMIENTO MINIMO</t>
  </si>
  <si>
    <t>KG</t>
  </si>
  <si>
    <t>El rendimiento mínimo por ha/ciclo para cubrir los costos de producción, con un precio ponderado de COP $ 1.364, es de 15.118 kg/ha para todo el ciclo.</t>
  </si>
  <si>
    <t>El siguiente cuadro presenta diferentes escenarios de rentabilidad para el sistema productivo de PAPA PARDA PASTUSA SANTANDER CARCASÍ,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</si>
  <si>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</si>
  <si>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</si>
  <si>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</si>
  <si>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</si>
  <si>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</si>
  <si>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</si>
  <si>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</si>
  <si>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</si>
  <si>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</si>
  <si>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</si>
  <si>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PAPA PARDA PASTUSA SANTANDER CARCASÍ, frente a diferentes escenarios de variación de precios de venta en finca y rendimientos probables (t/ha)</t>
  </si>
  <si>
    <t>Con un precio ponderado de COP $$ 438/kg y con un rendimiento por hectárea de 45.000 kg por ciclo; el margen de utilidad obtenido en la producción de papas es del 43%.</t>
  </si>
  <si>
    <t>El precio mínimo ponderado para cubrir los costos de producción, con un rendimiento de 45.000 kg para todo el ciclo de producción, es COP $ 251/kg.</t>
  </si>
  <si>
    <t>El rendimiento mínimo por ha/ciclo para cubrir los costos de producción, con un precio ponderado de COP $ 438, es de 25.861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</si>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</sst>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Part.'!$AQ$41:$AQ$42</c:f>
              <c:numCache>
                <c:formatCode>_(* #,##0_);_(* \(#,##0\);_(* "-"_);_(@_)</c:formatCode>
                <c:ptCount val="2"/>
                <c:pt idx="0">
                  <c:v>11314200</c:v>
                </c:pt>
                <c:pt idx="1">
                  <c:v>20621398.809951622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Part.'!$AR$41:$AR$42</c:f>
              <c:numCache>
                <c:formatCode>_(* #,##0_);_(* \(#,##0\);_(* "-"_);_(@_)</c:formatCode>
                <c:ptCount val="2"/>
                <c:pt idx="0">
                  <c:v>4185000</c:v>
                </c:pt>
                <c:pt idx="1">
                  <c:v>6373449</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Part.'!$AS$41:$AS$42</c:f>
              <c:numCache>
                <c:formatCode>_(* #,##0_);_(* \(#,##0\);_(* "-"_);_(@_)</c:formatCode>
                <c:ptCount val="2"/>
                <c:pt idx="0">
                  <c:v>7129200</c:v>
                </c:pt>
                <c:pt idx="1">
                  <c:v>14247949.809951622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Tortas!$H$36:$H$37</c:f>
              <c:numCache>
                <c:formatCode>0%</c:formatCode>
                <c:ptCount val="2"/>
                <c:pt idx="0">
                  <c:v>0.36988916582701387</c:v>
                </c:pt>
                <c:pt idx="1">
                  <c:v>0.30906967363068771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Tortas!$I$36:$I$37</c:f>
              <c:numCache>
                <c:formatCode>0%</c:formatCode>
                <c:ptCount val="2"/>
                <c:pt idx="0">
                  <c:v>0.63011083417298619</c:v>
                </c:pt>
                <c:pt idx="1">
                  <c:v>0.69093032636931229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292654</c:v>
                </c:pt>
                <c:pt idx="1">
                  <c:v>1162381</c:v>
                </c:pt>
                <c:pt idx="2">
                  <c:v>1991802.0041465131</c:v>
                </c:pt>
                <c:pt idx="3">
                  <c:v>2573967</c:v>
                </c:pt>
                <c:pt idx="4">
                  <c:v>6290522.8058051094</c:v>
                </c:pt>
                <c:pt idx="5">
                  <c:v>309836</c:v>
                </c:pt>
                <c:pt idx="6">
                  <c:v>0</c:v>
                </c:pt>
                <c:pt idx="7">
                  <c:v>0</c:v>
                </c:pt>
                <c:pt idx="8">
                  <c:v>1626787</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584419</c:v>
                </c:pt>
                <c:pt idx="1">
                  <c:v>637548</c:v>
                </c:pt>
                <c:pt idx="2">
                  <c:v>2070000</c:v>
                </c:pt>
                <c:pt idx="3">
                  <c:v>318774</c:v>
                </c:pt>
                <c:pt idx="4">
                  <c:v>1646999</c:v>
                </c:pt>
                <c:pt idx="5">
                  <c:v>318774</c:v>
                </c:pt>
                <c:pt idx="6">
                  <c:v>0</c:v>
                </c:pt>
                <c:pt idx="7">
                  <c:v>796935</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Part.'!$AW$41:$AW$42</c:f>
              <c:numCache>
                <c:formatCode>0%</c:formatCode>
                <c:ptCount val="2"/>
                <c:pt idx="0">
                  <c:v>0.36988916582701387</c:v>
                </c:pt>
                <c:pt idx="1">
                  <c:v>0.30906967363068771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Part.'!$AX$41:$AX$42</c:f>
              <c:numCache>
                <c:formatCode>0%</c:formatCode>
                <c:ptCount val="2"/>
                <c:pt idx="0">
                  <c:v>0.63011083417298619</c:v>
                </c:pt>
                <c:pt idx="1">
                  <c:v>0.69093032636931229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385000</c:v>
                </c:pt>
                <c:pt idx="1">
                  <c:v>420000</c:v>
                </c:pt>
                <c:pt idx="2">
                  <c:v>1350000</c:v>
                </c:pt>
                <c:pt idx="3">
                  <c:v>210000</c:v>
                </c:pt>
                <c:pt idx="4">
                  <c:v>1085000</c:v>
                </c:pt>
                <c:pt idx="5">
                  <c:v>210000</c:v>
                </c:pt>
                <c:pt idx="6">
                  <c:v>0</c:v>
                </c:pt>
                <c:pt idx="7">
                  <c:v>525000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110000</c:v>
                </c:pt>
                <c:pt idx="1">
                  <c:v>766200</c:v>
                </c:pt>
                <c:pt idx="2">
                  <c:v>900000</c:v>
                </c:pt>
                <c:pt idx="3">
                  <c:v>1144000</c:v>
                </c:pt>
                <c:pt idx="4">
                  <c:v>3334000</c:v>
                </c:pt>
                <c:pt idx="5">
                  <c:v>140000</c:v>
                </c:pt>
                <c:pt idx="6">
                  <c:v>0</c:v>
                </c:pt>
                <c:pt idx="7">
                  <c:v>0</c:v>
                </c:pt>
                <c:pt idx="8">
                  <c:v>735000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584419</c:v>
                </c:pt>
                <c:pt idx="1">
                  <c:v>637548</c:v>
                </c:pt>
                <c:pt idx="2">
                  <c:v>2070000</c:v>
                </c:pt>
                <c:pt idx="3">
                  <c:v>318774</c:v>
                </c:pt>
                <c:pt idx="4">
                  <c:v>1646999</c:v>
                </c:pt>
                <c:pt idx="5">
                  <c:v>318774</c:v>
                </c:pt>
                <c:pt idx="6">
                  <c:v>0</c:v>
                </c:pt>
                <c:pt idx="7">
                  <c:v>796935</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292654</c:v>
                </c:pt>
                <c:pt idx="1">
                  <c:v>1162381</c:v>
                </c:pt>
                <c:pt idx="2">
                  <c:v>1991802.0041465131</c:v>
                </c:pt>
                <c:pt idx="3">
                  <c:v>2573967</c:v>
                </c:pt>
                <c:pt idx="4">
                  <c:v>6290522.8058051094</c:v>
                </c:pt>
                <c:pt idx="5">
                  <c:v>309836</c:v>
                </c:pt>
                <c:pt idx="6">
                  <c:v>0</c:v>
                </c:pt>
                <c:pt idx="7">
                  <c:v>0</c:v>
                </c:pt>
                <c:pt idx="8">
                  <c:v>1626787</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Tortas!$B$36:$B$37</c:f>
              <c:numCache>
                <c:formatCode>_(* #,##0_);_(* \(#,##0\);_(* "-"_);_(@_)</c:formatCode>
                <c:ptCount val="2"/>
                <c:pt idx="0">
                  <c:v>11314200</c:v>
                </c:pt>
                <c:pt idx="1">
                  <c:v>20621398.809951622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Tortas!$C$36:$C$37</c:f>
              <c:numCache>
                <c:formatCode>_(* #,##0_);_(* \(#,##0\);_(* "-"_);_(@_)</c:formatCode>
                <c:ptCount val="2"/>
                <c:pt idx="0">
                  <c:v>4185000</c:v>
                </c:pt>
                <c:pt idx="1">
                  <c:v>6373449</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Tortas!$D$36:$D$37</c:f>
              <c:numCache>
                <c:formatCode>_(* #,##0_);_(* \(#,##0\);_(* "-"_);_(@_)</c:formatCode>
                <c:ptCount val="2"/>
                <c:pt idx="0">
                  <c:v>7129200</c:v>
                </c:pt>
                <c:pt idx="1">
                  <c:v>14247949.809951622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1647</v>
      </c>
      <c r="C7" s="22">
        <v>4726.45</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6373.45</v>
      </c>
      <c r="AH7" s="23">
        <v>0.30906967363068771</v>
      </c>
    </row>
    <row r="8" spans="1:34">
      <c r="A8" s="5" t="s">
        <v>52</v>
      </c>
      <c r="B8" s="22">
        <v>6290.52</v>
      </c>
      <c r="C8" s="22">
        <v>7957.43</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14247.95</v>
      </c>
      <c r="AH8" s="23">
        <v>0.69093032636931229</v>
      </c>
    </row>
    <row r="9" spans="1:34">
      <c r="A9" s="9" t="s">
        <v>53</v>
      </c>
      <c r="B9" s="22">
        <v>7937.52</v>
      </c>
      <c r="C9" s="22">
        <v>12683.88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20621.400000000001</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33750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33750</v>
      </c>
      <c r="AH11" s="27"/>
    </row>
    <row r="12" spans="1:34">
      <c r="A12" s="5" t="s">
        <v>56</v>
      </c>
      <c r="B12" s="24"/>
      <c r="C12" s="24">
        <v>11250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11250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1559</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1559</v>
      </c>
      <c r="AH15" s="27"/>
    </row>
    <row r="16" spans="1:34">
      <c r="A16" s="5" t="s">
        <v>60</v>
      </c>
      <c r="B16" s="113">
        <v>0</v>
      </c>
      <c r="C16" s="113">
        <v>779</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779</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61380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61380</v>
      </c>
      <c r="AH19" s="27"/>
    </row>
    <row r="20" spans="1:34">
      <c r="A20" s="3" t="s">
        <v>64</v>
      </c>
      <c r="B20" s="25">
        <v>-7937.52</v>
      </c>
      <c r="C20" s="25">
        <v>48696.12</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40758.6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4185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4185</v>
      </c>
      <c r="AH121" s="71">
        <v>0.36988916582701381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7129.2</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7129.2</v>
      </c>
      <c r="AH122" s="71">
        <v>0.63011083417298608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11314.2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11314.2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33750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33750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11250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11250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0.5</v>
      </c>
      <c r="D129" s="74">
        <v>0.5</v>
      </c>
      <c r="E129" s="74">
        <v>0.5</v>
      </c>
      <c r="F129" s="74">
        <v>0.5</v>
      </c>
      <c r="G129" s="74">
        <v>0.5</v>
      </c>
      <c r="H129" s="74">
        <v>0.5</v>
      </c>
      <c r="I129" s="74">
        <v>0.5</v>
      </c>
      <c r="J129" s="74">
        <v>0.5</v>
      </c>
      <c r="K129" s="74">
        <v>0.5</v>
      </c>
      <c r="L129" s="74">
        <v>0.5</v>
      </c>
      <c r="M129" s="74">
        <v>0.5</v>
      </c>
      <c r="N129" s="74">
        <v>0.5</v>
      </c>
      <c r="O129" s="74">
        <v>0.5</v>
      </c>
      <c r="P129" s="74">
        <v>0.5</v>
      </c>
      <c r="Q129" s="74">
        <v>0.5</v>
      </c>
      <c r="R129" s="74">
        <v>0.5</v>
      </c>
      <c r="S129" s="74">
        <v>0.5</v>
      </c>
      <c r="T129" s="74">
        <v>0.5</v>
      </c>
      <c r="U129" s="74">
        <v>0.5</v>
      </c>
      <c r="V129" s="74">
        <v>0.5</v>
      </c>
      <c r="W129" s="74">
        <v>0.5</v>
      </c>
      <c r="X129" s="74">
        <v>0.5</v>
      </c>
      <c r="Y129" s="74">
        <v>0.5</v>
      </c>
      <c r="Z129" s="74">
        <v>0.5</v>
      </c>
      <c r="AA129" s="74">
        <v>0.5</v>
      </c>
      <c r="AB129" s="74">
        <v>0.5</v>
      </c>
      <c r="AC129" s="74">
        <v>0.5</v>
      </c>
      <c r="AD129" s="74">
        <v>0.5</v>
      </c>
      <c r="AE129" s="74">
        <v>0.5</v>
      </c>
      <c r="AF129" s="74">
        <v>0.5</v>
      </c>
      <c r="AG129" s="74">
        <v>0.5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0.25</v>
      </c>
      <c r="D130" s="74">
        <v>0.25</v>
      </c>
      <c r="E130" s="74">
        <v>0.25</v>
      </c>
      <c r="F130" s="74">
        <v>0.25</v>
      </c>
      <c r="G130" s="74">
        <v>0.25</v>
      </c>
      <c r="H130" s="74">
        <v>0.25</v>
      </c>
      <c r="I130" s="74">
        <v>0.25</v>
      </c>
      <c r="J130" s="74">
        <v>0.25</v>
      </c>
      <c r="K130" s="74">
        <v>0.25</v>
      </c>
      <c r="L130" s="74">
        <v>0.25</v>
      </c>
      <c r="M130" s="74">
        <v>0.25</v>
      </c>
      <c r="N130" s="74">
        <v>0.25</v>
      </c>
      <c r="O130" s="74">
        <v>0.25</v>
      </c>
      <c r="P130" s="74">
        <v>0.25</v>
      </c>
      <c r="Q130" s="74">
        <v>0.25</v>
      </c>
      <c r="R130" s="74">
        <v>0.25</v>
      </c>
      <c r="S130" s="74">
        <v>0.25</v>
      </c>
      <c r="T130" s="74">
        <v>0.25</v>
      </c>
      <c r="U130" s="74">
        <v>0.25</v>
      </c>
      <c r="V130" s="74">
        <v>0.25</v>
      </c>
      <c r="W130" s="74">
        <v>0.25</v>
      </c>
      <c r="X130" s="74">
        <v>0.25</v>
      </c>
      <c r="Y130" s="74">
        <v>0.25</v>
      </c>
      <c r="Z130" s="74">
        <v>0.25</v>
      </c>
      <c r="AA130" s="74">
        <v>0.25</v>
      </c>
      <c r="AB130" s="74">
        <v>0.25</v>
      </c>
      <c r="AC130" s="74">
        <v>0.25</v>
      </c>
      <c r="AD130" s="74">
        <v>0.25</v>
      </c>
      <c r="AE130" s="74">
        <v>0.25</v>
      </c>
      <c r="AF130" s="74">
        <v>0.25</v>
      </c>
      <c r="AG130" s="74">
        <v>0.25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19687.5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19687.5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8373.2999999999993</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8373.2999999999993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385000</v>
      </c>
      <c r="AY8" s="21" t="s">
        <v>85</v>
      </c>
      <c r="AZ8" s="89">
        <v>110000</v>
      </c>
    </row>
    <row r="9" spans="2:59" ht="14.45" customHeight="1">
      <c r="B9" s="136"/>
      <c r="C9" s="136"/>
      <c r="D9" s="136"/>
      <c r="E9" s="136"/>
      <c r="F9" s="136"/>
      <c r="G9" s="136"/>
      <c r="H9" s="136"/>
      <c r="I9" s="136"/>
      <c r="J9" s="37"/>
      <c r="AP9" s="21" t="s">
        <v>86</v>
      </c>
      <c r="AQ9" s="89">
        <v>420000</v>
      </c>
      <c r="AY9" s="21" t="s">
        <v>86</v>
      </c>
      <c r="AZ9" s="89">
        <v>766200</v>
      </c>
    </row>
    <row r="10" spans="2:59" ht="14.45" customHeight="1">
      <c r="B10" s="136"/>
      <c r="C10" s="136"/>
      <c r="D10" s="136"/>
      <c r="E10" s="136"/>
      <c r="F10" s="136"/>
      <c r="G10" s="136"/>
      <c r="H10" s="136"/>
      <c r="I10" s="136"/>
      <c r="J10" s="37"/>
      <c r="AP10" s="21" t="s">
        <v>87</v>
      </c>
      <c r="AQ10" s="89">
        <v>1350000</v>
      </c>
      <c r="AY10" s="21" t="s">
        <v>87</v>
      </c>
      <c r="AZ10" s="89">
        <v>900000</v>
      </c>
    </row>
    <row r="11" spans="2:59" ht="14.45" customHeight="1">
      <c r="B11" s="76" t="s">
        <v>88</v>
      </c>
      <c r="C11" s="76"/>
      <c r="D11" s="76"/>
      <c r="E11" s="76"/>
      <c r="F11" s="76"/>
      <c r="G11" s="76"/>
      <c r="H11" s="76"/>
      <c r="I11" s="76"/>
      <c r="AP11" s="21" t="s">
        <v>89</v>
      </c>
      <c r="AQ11" s="89">
        <v>210000</v>
      </c>
      <c r="AY11" s="21" t="s">
        <v>89</v>
      </c>
      <c r="AZ11" s="89">
        <v>1144000</v>
      </c>
    </row>
    <row r="12" spans="2:59" ht="14.45" customHeight="1">
      <c r="B12" s="76"/>
      <c r="C12" s="76"/>
      <c r="D12" s="76"/>
      <c r="E12" s="76"/>
      <c r="F12" s="76"/>
      <c r="G12" s="76"/>
      <c r="H12" s="76"/>
      <c r="I12" s="76"/>
      <c r="AP12" s="21" t="s">
        <v>90</v>
      </c>
      <c r="AQ12" s="89">
        <v>1085000</v>
      </c>
      <c r="AY12" s="21" t="s">
        <v>90</v>
      </c>
      <c r="AZ12" s="89">
        <v>3334000</v>
      </c>
    </row>
    <row r="13" spans="2:59" ht="14.45" customHeight="1">
      <c r="B13" s="76"/>
      <c r="C13" s="76"/>
      <c r="D13" s="76"/>
      <c r="E13" s="76"/>
      <c r="F13" s="76"/>
      <c r="G13" s="76"/>
      <c r="H13" s="76"/>
      <c r="I13" s="76"/>
      <c r="AP13" s="21" t="s">
        <v>91</v>
      </c>
      <c r="AQ13" s="89">
        <v>210000</v>
      </c>
      <c r="AY13" s="21" t="s">
        <v>91</v>
      </c>
      <c r="AZ13" s="89">
        <v>140000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525000</v>
      </c>
      <c r="AY17" s="21" t="s">
        <v>93</v>
      </c>
      <c r="AZ17" s="89">
        <v>0</v>
      </c>
    </row>
    <row r="18" spans="42:59">
      <c r="AP18" s="21" t="s">
        <v>94</v>
      </c>
      <c r="AQ18" s="89">
        <v>0</v>
      </c>
      <c r="AY18" s="21" t="s">
        <v>94</v>
      </c>
      <c r="AZ18" s="89">
        <v>735000</v>
      </c>
    </row>
    <row r="19" spans="42:59">
      <c r="AP19" s="21" t="s">
        <v>95</v>
      </c>
      <c r="AQ19" s="89">
        <v>0</v>
      </c>
      <c r="AY19" s="21" t="s">
        <v>95</v>
      </c>
      <c r="AZ19" s="89">
        <v>0</v>
      </c>
    </row>
    <row r="20" spans="42:59" ht="15">
      <c r="AP20" s="77" t="s">
        <v>96</v>
      </c>
      <c r="AQ20" s="90">
        <v>4185000</v>
      </c>
      <c r="AY20" s="77" t="s">
        <v>96</v>
      </c>
      <c r="AZ20" s="90">
        <v>7129200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584419</v>
      </c>
      <c r="AY27" s="21" t="s">
        <v>85</v>
      </c>
      <c r="AZ27" s="89">
        <v>292654</v>
      </c>
    </row>
    <row r="28" spans="42:59">
      <c r="AP28" s="21" t="s">
        <v>86</v>
      </c>
      <c r="AQ28" s="89">
        <v>637548</v>
      </c>
      <c r="AY28" s="21" t="s">
        <v>86</v>
      </c>
      <c r="AZ28" s="89">
        <v>1162381</v>
      </c>
    </row>
    <row r="29" spans="42:59" ht="14.45" customHeight="1">
      <c r="AP29" s="21" t="s">
        <v>87</v>
      </c>
      <c r="AQ29" s="89">
        <v>2070000</v>
      </c>
      <c r="AY29" s="21" t="s">
        <v>87</v>
      </c>
      <c r="AZ29" s="89">
        <v>1991802.0041465131</v>
      </c>
    </row>
    <row r="30" spans="42:59">
      <c r="AP30" s="21" t="s">
        <v>89</v>
      </c>
      <c r="AQ30" s="89">
        <v>318774</v>
      </c>
      <c r="AY30" s="21" t="s">
        <v>89</v>
      </c>
      <c r="AZ30" s="89">
        <v>2573967</v>
      </c>
    </row>
    <row r="31" spans="42:59">
      <c r="AP31" s="21" t="s">
        <v>90</v>
      </c>
      <c r="AQ31" s="89">
        <v>1646999</v>
      </c>
      <c r="AY31" s="21" t="s">
        <v>90</v>
      </c>
      <c r="AZ31" s="89">
        <v>6290522.8058051094</v>
      </c>
    </row>
    <row r="32" spans="42:59" ht="14.45" customHeight="1">
      <c r="AP32" s="21" t="s">
        <v>91</v>
      </c>
      <c r="AQ32" s="89">
        <v>318774</v>
      </c>
      <c r="AY32" s="21" t="s">
        <v>91</v>
      </c>
      <c r="AZ32" s="89">
        <v>309836</v>
      </c>
    </row>
    <row r="33" spans="2:56" ht="14.45" customHeight="1">
      <c r="AP33" s="21" t="s">
        <v>92</v>
      </c>
      <c r="AQ33" s="89">
        <v>0</v>
      </c>
      <c r="AY33" s="21" t="s">
        <v>92</v>
      </c>
      <c r="AZ33" s="89">
        <v>0</v>
      </c>
    </row>
    <row r="34" spans="2:56">
      <c r="AP34" s="21" t="s">
        <v>93</v>
      </c>
      <c r="AQ34" s="89">
        <v>796935</v>
      </c>
      <c r="AY34" s="21" t="s">
        <v>93</v>
      </c>
      <c r="AZ34" s="89">
        <v>0</v>
      </c>
    </row>
    <row r="35" spans="2:56" ht="14.45" customHeight="1">
      <c r="B35" s="136" t="s">
        <v>98</v>
      </c>
      <c r="C35" s="136"/>
      <c r="D35" s="136"/>
      <c r="E35" s="136"/>
      <c r="F35" s="136"/>
      <c r="G35" s="136"/>
      <c r="H35" s="136"/>
      <c r="I35" s="136"/>
      <c r="AP35" s="21" t="s">
        <v>94</v>
      </c>
      <c r="AQ35" s="89">
        <v>0</v>
      </c>
      <c r="AY35" s="21" t="s">
        <v>94</v>
      </c>
      <c r="AZ35" s="89">
        <v>1626787</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6373449</v>
      </c>
      <c r="AY37" s="77" t="s">
        <v>96</v>
      </c>
      <c r="AZ37" s="90">
        <v>14247949.809951622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11314200</v>
      </c>
      <c r="AR41" s="110">
        <v>4185000</v>
      </c>
      <c r="AS41" s="110">
        <v>7129200</v>
      </c>
      <c r="AV41" s="21" t="s">
        <v>101</v>
      </c>
      <c r="AW41" s="91">
        <v>0.36988916582701387</v>
      </c>
      <c r="AX41" s="91">
        <v>0.63011083417298619</v>
      </c>
    </row>
    <row r="42" spans="2:56" ht="15">
      <c r="B42" s="38"/>
      <c r="C42" s="38"/>
      <c r="D42" s="38"/>
      <c r="E42" s="38"/>
      <c r="F42" s="38"/>
      <c r="G42" s="38"/>
      <c r="H42" s="38"/>
      <c r="I42" s="38"/>
      <c r="AP42" s="21" t="s">
        <v>102</v>
      </c>
      <c r="AQ42" s="110">
        <v>20621398.809951622</v>
      </c>
      <c r="AR42" s="110">
        <v>6373449</v>
      </c>
      <c r="AS42" s="110">
        <v>14247949.809951622</v>
      </c>
      <c r="AV42" s="21" t="s">
        <v>102</v>
      </c>
      <c r="AW42" s="91">
        <v>0.30906967363068771</v>
      </c>
      <c r="AX42" s="91">
        <v>0.69093032636931229</v>
      </c>
    </row>
    <row r="43" spans="2:56">
      <c r="BD43" s="92">
        <v>8548769885970.9736</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0.6640371456500489</v>
      </c>
    </row>
    <row r="54" spans="2:55">
      <c r="BA54" s="21" t="s">
        <v>105</v>
      </c>
      <c r="BC54" s="94">
        <v>0.42531047619047613</v>
      </c>
    </row>
    <row r="55" spans="2:55" ht="15" thickBot="1">
      <c r="BA55" s="21" t="s">
        <v>106</v>
      </c>
      <c r="BC55" s="94" t="s">
        <v>102</v>
      </c>
    </row>
    <row r="56" spans="2:55" ht="16.5" thickTop="1" thickBot="1">
      <c r="BA56" s="95" t="s">
        <v>107</v>
      </c>
      <c r="BB56" s="95"/>
      <c r="BC56" s="93">
        <v>11314200</v>
      </c>
    </row>
    <row r="57" spans="2:55" ht="16.5" thickTop="1" thickBot="1">
      <c r="BA57" s="96" t="s">
        <v>108</v>
      </c>
      <c r="BB57" s="96"/>
      <c r="BC57" s="97">
        <v>42889</v>
      </c>
    </row>
    <row r="58" spans="2:55" ht="16.5" thickTop="1" thickBot="1">
      <c r="BA58" s="96" t="s">
        <v>109</v>
      </c>
      <c r="BB58" s="96"/>
      <c r="BC58" s="98">
        <v>1.8226121873355272</v>
      </c>
    </row>
    <row r="59" spans="2:55" ht="16.5" thickTop="1" thickBot="1">
      <c r="BA59" s="95" t="s">
        <v>110</v>
      </c>
      <c r="BB59" s="95" t="s">
        <v>111</v>
      </c>
      <c r="BC59" s="93">
        <v>19687.5</v>
      </c>
    </row>
    <row r="60" spans="2:55" ht="16.5" thickTop="1" thickBot="1">
      <c r="I60" s="62" t="s">
        <v>66</v>
      </c>
      <c r="BA60" s="96" t="s">
        <v>112</v>
      </c>
      <c r="BB60" s="96"/>
      <c r="BC60" s="98">
        <v>3.1177142857142859</v>
      </c>
    </row>
    <row r="61" spans="2:55" ht="16.5" thickTop="1" thickBot="1">
      <c r="BA61" s="95" t="s">
        <v>110</v>
      </c>
      <c r="BB61" s="95" t="s">
        <v>111</v>
      </c>
      <c r="BC61" s="93">
        <v>61380.000000000007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385000</v>
      </c>
      <c r="J5" t="s">
        <v>85</v>
      </c>
      <c r="K5" s="1">
        <v>110000</v>
      </c>
      <c r="S5" s="139"/>
      <c r="T5" s="139"/>
      <c r="U5" s="139"/>
      <c r="V5" s="139"/>
      <c r="W5" s="139"/>
      <c r="X5" s="139"/>
      <c r="Y5" s="139"/>
      <c r="Z5" s="139"/>
    </row>
    <row r="6" spans="1:27">
      <c r="A6" t="s">
        <v>86</v>
      </c>
      <c r="B6" s="1">
        <v>420000</v>
      </c>
      <c r="J6" t="s">
        <v>86</v>
      </c>
      <c r="K6" s="1">
        <v>766200</v>
      </c>
      <c r="S6" s="139"/>
      <c r="T6" s="139"/>
      <c r="U6" s="139"/>
      <c r="V6" s="139"/>
      <c r="W6" s="139"/>
      <c r="X6" s="139"/>
      <c r="Y6" s="139"/>
      <c r="Z6" s="139"/>
      <c r="AA6" s="18"/>
    </row>
    <row r="7" spans="1:27">
      <c r="A7" t="s">
        <v>87</v>
      </c>
      <c r="B7" s="1">
        <v>1350000</v>
      </c>
      <c r="J7" t="s">
        <v>87</v>
      </c>
      <c r="K7" s="1">
        <v>900000</v>
      </c>
      <c r="S7" s="139"/>
      <c r="T7" s="139"/>
      <c r="U7" s="139"/>
      <c r="V7" s="139"/>
      <c r="W7" s="139"/>
      <c r="X7" s="139"/>
      <c r="Y7" s="139"/>
      <c r="Z7" s="139"/>
      <c r="AA7" s="18"/>
    </row>
    <row r="8" spans="1:27">
      <c r="A8" t="s">
        <v>89</v>
      </c>
      <c r="B8" s="1">
        <v>210000</v>
      </c>
      <c r="J8" t="s">
        <v>89</v>
      </c>
      <c r="K8" s="1">
        <v>1144000</v>
      </c>
      <c r="S8" s="139"/>
      <c r="T8" s="139"/>
      <c r="U8" s="139"/>
      <c r="V8" s="139"/>
      <c r="W8" s="139"/>
      <c r="X8" s="139"/>
      <c r="Y8" s="139"/>
      <c r="Z8" s="139"/>
    </row>
    <row r="9" spans="1:27">
      <c r="A9" t="s">
        <v>90</v>
      </c>
      <c r="B9" s="1">
        <v>1085000</v>
      </c>
      <c r="J9" t="s">
        <v>90</v>
      </c>
      <c r="K9" s="1">
        <v>3334000</v>
      </c>
      <c r="S9" s="139"/>
      <c r="T9" s="139"/>
      <c r="U9" s="139"/>
      <c r="V9" s="139"/>
      <c r="W9" s="139"/>
      <c r="X9" s="139"/>
      <c r="Y9" s="139"/>
      <c r="Z9" s="139"/>
    </row>
    <row r="10" spans="1:27">
      <c r="A10" t="s">
        <v>91</v>
      </c>
      <c r="B10" s="1">
        <v>210000</v>
      </c>
      <c r="J10" t="s">
        <v>91</v>
      </c>
      <c r="K10" s="1">
        <v>140000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525000</v>
      </c>
      <c r="J12" t="s">
        <v>93</v>
      </c>
      <c r="K12" s="1">
        <v>0</v>
      </c>
    </row>
    <row r="13" spans="1:27">
      <c r="A13" t="s">
        <v>94</v>
      </c>
      <c r="B13" s="1">
        <v>0</v>
      </c>
      <c r="J13" t="s">
        <v>94</v>
      </c>
      <c r="K13" s="1">
        <v>735000</v>
      </c>
    </row>
    <row r="14" spans="1:27">
      <c r="A14" t="s">
        <v>95</v>
      </c>
      <c r="B14" s="1">
        <v>0</v>
      </c>
      <c r="J14" t="s">
        <v>95</v>
      </c>
      <c r="K14" s="1">
        <v>0</v>
      </c>
    </row>
    <row r="15" spans="1:27">
      <c r="A15" s="12" t="s">
        <v>96</v>
      </c>
      <c r="B15" s="13">
        <v>4185000</v>
      </c>
      <c r="J15" s="12" t="s">
        <v>96</v>
      </c>
      <c r="K15" s="13">
        <v>7129200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584419</v>
      </c>
      <c r="J22" t="s">
        <v>85</v>
      </c>
      <c r="K22" s="1">
        <v>292654</v>
      </c>
      <c r="S22" s="139"/>
      <c r="T22" s="139"/>
      <c r="U22" s="139"/>
      <c r="V22" s="139"/>
      <c r="W22" s="139"/>
      <c r="X22" s="139"/>
      <c r="Y22" s="139"/>
      <c r="Z22" s="139"/>
    </row>
    <row r="23" spans="1:26">
      <c r="A23" t="s">
        <v>86</v>
      </c>
      <c r="B23" s="1">
        <v>637548</v>
      </c>
      <c r="J23" t="s">
        <v>86</v>
      </c>
      <c r="K23" s="1">
        <v>1162381</v>
      </c>
      <c r="S23" s="139"/>
      <c r="T23" s="139"/>
      <c r="U23" s="139"/>
      <c r="V23" s="139"/>
      <c r="W23" s="139"/>
      <c r="X23" s="139"/>
      <c r="Y23" s="139"/>
      <c r="Z23" s="139"/>
    </row>
    <row r="24" spans="1:26" ht="14.45" customHeight="1">
      <c r="A24" t="s">
        <v>87</v>
      </c>
      <c r="B24" s="1">
        <v>2070000</v>
      </c>
      <c r="J24" t="s">
        <v>87</v>
      </c>
      <c r="K24" s="1">
        <v>1991802.0041465131</v>
      </c>
      <c r="S24" s="139"/>
      <c r="T24" s="139"/>
      <c r="U24" s="139"/>
      <c r="V24" s="139"/>
      <c r="W24" s="139"/>
      <c r="X24" s="139"/>
      <c r="Y24" s="139"/>
      <c r="Z24" s="139"/>
    </row>
    <row r="25" spans="1:26">
      <c r="A25" t="s">
        <v>89</v>
      </c>
      <c r="B25" s="1">
        <v>318774</v>
      </c>
      <c r="J25" t="s">
        <v>89</v>
      </c>
      <c r="K25" s="1">
        <v>2573967</v>
      </c>
      <c r="S25" s="139"/>
      <c r="T25" s="139"/>
      <c r="U25" s="139"/>
      <c r="V25" s="139"/>
      <c r="W25" s="139"/>
      <c r="X25" s="139"/>
      <c r="Y25" s="139"/>
      <c r="Z25" s="139"/>
    </row>
    <row r="26" spans="1:26" ht="14.45" customHeight="1">
      <c r="A26" t="s">
        <v>90</v>
      </c>
      <c r="B26" s="1">
        <v>1646999</v>
      </c>
      <c r="J26" t="s">
        <v>90</v>
      </c>
      <c r="K26" s="1">
        <v>6290522.8058051094</v>
      </c>
      <c r="S26" s="139"/>
      <c r="T26" s="139"/>
      <c r="U26" s="139"/>
      <c r="V26" s="139"/>
      <c r="W26" s="139"/>
      <c r="X26" s="139"/>
      <c r="Y26" s="139"/>
      <c r="Z26" s="139"/>
    </row>
    <row r="27" spans="1:26">
      <c r="A27" t="s">
        <v>91</v>
      </c>
      <c r="B27" s="1">
        <v>318774</v>
      </c>
      <c r="J27" t="s">
        <v>91</v>
      </c>
      <c r="K27" s="1">
        <v>309836</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796935</v>
      </c>
      <c r="J29" t="s">
        <v>93</v>
      </c>
      <c r="K29" s="1">
        <v>0</v>
      </c>
    </row>
    <row r="30" spans="1:26">
      <c r="A30" t="s">
        <v>94</v>
      </c>
      <c r="B30" s="1">
        <v>0</v>
      </c>
      <c r="J30" t="s">
        <v>94</v>
      </c>
      <c r="K30" s="1">
        <v>1626787</v>
      </c>
    </row>
    <row r="31" spans="1:26">
      <c r="A31" t="s">
        <v>95</v>
      </c>
      <c r="B31" s="1">
        <v>0</v>
      </c>
      <c r="J31" t="s">
        <v>95</v>
      </c>
      <c r="K31" s="1">
        <v>0</v>
      </c>
    </row>
    <row r="32" spans="1:26">
      <c r="A32" s="12" t="s">
        <v>96</v>
      </c>
      <c r="B32" s="13">
        <v>6373449</v>
      </c>
      <c r="J32" s="12" t="s">
        <v>96</v>
      </c>
      <c r="K32" s="13">
        <v>14247949.809951622</v>
      </c>
    </row>
    <row r="35" spans="1:15">
      <c r="B35" t="s">
        <v>99</v>
      </c>
      <c r="C35" t="s">
        <v>100</v>
      </c>
      <c r="D35" t="s">
        <v>76</v>
      </c>
      <c r="H35" t="s">
        <v>100</v>
      </c>
      <c r="I35" t="s">
        <v>76</v>
      </c>
    </row>
    <row r="36" spans="1:15">
      <c r="A36" t="s">
        <v>101</v>
      </c>
      <c r="B36" s="14">
        <v>11314200</v>
      </c>
      <c r="C36" s="14">
        <v>4185000</v>
      </c>
      <c r="D36" s="14">
        <v>7129200</v>
      </c>
      <c r="G36" t="s">
        <v>101</v>
      </c>
      <c r="H36" s="15">
        <v>0.36988916582701387</v>
      </c>
      <c r="I36" s="15">
        <v>0.63011083417298619</v>
      </c>
    </row>
    <row r="37" spans="1:15">
      <c r="A37" t="s">
        <v>102</v>
      </c>
      <c r="B37" s="14">
        <v>20621398.809951622</v>
      </c>
      <c r="C37" s="14">
        <v>6373449</v>
      </c>
      <c r="D37" s="14">
        <v>14247949.809951622</v>
      </c>
      <c r="G37" t="s">
        <v>102</v>
      </c>
      <c r="H37" s="15">
        <v>0.30906967363068771</v>
      </c>
      <c r="I37" s="15">
        <v>0.69093032636931229</v>
      </c>
    </row>
    <row r="38" spans="1:15">
      <c r="O38" s="17">
        <v>8548769885970.9736</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458.25</v>
      </c>
      <c r="J11" s="19"/>
      <c r="K11" s="19"/>
    </row>
    <row r="12" spans="2:57" ht="14.45" customHeight="1" thickBot="1">
      <c r="B12" s="19"/>
      <c r="C12" s="19"/>
      <c r="D12" s="19"/>
      <c r="E12" s="19"/>
      <c r="F12" s="19"/>
      <c r="G12" s="44" t="s">
        <v>128</v>
      </c>
      <c r="H12" s="45" t="s">
        <v>129</v>
      </c>
      <c r="I12" s="46">
        <v>7937520</v>
      </c>
      <c r="J12" s="19"/>
      <c r="K12" s="19"/>
    </row>
    <row r="13" spans="2:57" ht="14.45" customHeight="1" thickBot="1">
      <c r="B13" s="19"/>
      <c r="C13" s="19"/>
      <c r="D13" s="19"/>
      <c r="E13" s="19"/>
      <c r="F13" s="19"/>
      <c r="G13" s="44" t="s">
        <v>130</v>
      </c>
      <c r="H13" s="45" t="s">
        <v>129</v>
      </c>
      <c r="I13" s="46">
        <v>2892741</v>
      </c>
      <c r="J13" s="19"/>
      <c r="K13" s="19"/>
    </row>
    <row r="14" spans="2:57" ht="14.45" customHeight="1" thickBot="1">
      <c r="B14" s="19"/>
      <c r="C14" s="19"/>
      <c r="D14" s="19"/>
      <c r="E14" s="19"/>
      <c r="F14" s="19"/>
      <c r="G14" s="44" t="s">
        <v>131</v>
      </c>
      <c r="H14" s="45" t="s">
        <v>132</v>
      </c>
      <c r="I14" s="47">
        <v>45</v>
      </c>
      <c r="J14" s="19"/>
      <c r="K14" s="19"/>
    </row>
    <row r="15" spans="2:57" ht="14.45" customHeight="1" thickBot="1">
      <c r="B15" s="19"/>
      <c r="C15" s="19"/>
      <c r="D15" s="19"/>
      <c r="E15" s="19"/>
      <c r="F15" s="19"/>
      <c r="G15" s="44" t="s">
        <v>133</v>
      </c>
      <c r="H15" s="45" t="s">
        <v>134</v>
      </c>
      <c r="I15" s="48">
        <v>66.40371456500489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458.25</v>
      </c>
      <c r="AS25" s="21" t="s">
        <v>111</v>
      </c>
    </row>
    <row r="26" spans="2:46">
      <c r="B26" s="140" t="s">
        <v>8</v>
      </c>
      <c r="C26" s="149" t="s">
        <v>139</v>
      </c>
      <c r="D26" s="149"/>
      <c r="E26" s="149"/>
      <c r="F26" s="149"/>
      <c r="G26" s="149"/>
      <c r="H26" s="149"/>
      <c r="I26" s="149"/>
      <c r="J26" s="149"/>
      <c r="K26" s="149"/>
      <c r="L26" s="149"/>
      <c r="M26" s="149"/>
      <c r="N26" s="149"/>
      <c r="O26" s="150"/>
      <c r="AP26" s="21" t="s">
        <v>140</v>
      </c>
      <c r="AR26" s="73">
        <v>15118.3284457478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1.3640000000000001</v>
      </c>
      <c r="AT30" s="101">
        <v>45000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61380</v>
      </c>
      <c r="AV39" s="103">
        <v>1.36</v>
      </c>
      <c r="AW39" s="104">
        <v>3.1177142857142859</v>
      </c>
    </row>
    <row r="40" spans="2:49" ht="14.45" customHeight="1">
      <c r="B40" s="19"/>
      <c r="C40" s="49"/>
      <c r="D40" s="53" t="s">
        <v>151</v>
      </c>
      <c r="E40" s="114">
        <v>1023.0000000000001</v>
      </c>
      <c r="F40" s="114">
        <v>1091.2000000000003</v>
      </c>
      <c r="G40" s="114">
        <v>1159.4000000000003</v>
      </c>
      <c r="H40" s="114">
        <v>1227.6000000000001</v>
      </c>
      <c r="I40" s="114">
        <v>1295.8</v>
      </c>
      <c r="J40" s="115">
        <v>1364</v>
      </c>
      <c r="K40" s="114">
        <v>1432.2</v>
      </c>
      <c r="L40" s="114">
        <v>1500.4</v>
      </c>
      <c r="M40" s="114">
        <v>1568.6</v>
      </c>
      <c r="N40" s="114">
        <v>1636.8</v>
      </c>
      <c r="O40" s="114">
        <v>1705</v>
      </c>
      <c r="AT40" s="21" t="s">
        <v>152</v>
      </c>
      <c r="AU40" s="102">
        <v>20621.400000000001</v>
      </c>
      <c r="AV40" s="103">
        <v>0.46</v>
      </c>
      <c r="AW40" s="104">
        <v>1.8226122925173676</v>
      </c>
    </row>
    <row r="41" spans="2:49">
      <c r="B41" s="19"/>
      <c r="C41" s="54">
        <v>-0.2</v>
      </c>
      <c r="D41" s="55">
        <v>26163</v>
      </c>
      <c r="E41" s="56">
        <v>0.22953135110663661</v>
      </c>
      <c r="F41" s="56">
        <v>0.27768564166247189</v>
      </c>
      <c r="G41" s="56">
        <v>0.32017472156467935</v>
      </c>
      <c r="H41" s="56">
        <v>0.3579427925888638</v>
      </c>
      <c r="I41" s="56">
        <v>0.39173527718944995</v>
      </c>
      <c r="J41" s="56">
        <v>0.42214851332997744</v>
      </c>
      <c r="K41" s="56">
        <v>0.44966525079045466</v>
      </c>
      <c r="L41" s="56">
        <v>0.47468046666361591</v>
      </c>
      <c r="M41" s="56">
        <v>0.49752044637389337</v>
      </c>
      <c r="N41" s="56">
        <v>0.51845709444164789</v>
      </c>
      <c r="O41" s="56">
        <v>0.53771881066398197</v>
      </c>
      <c r="AT41" s="21" t="s">
        <v>153</v>
      </c>
      <c r="AU41" s="102">
        <v>40758.6</v>
      </c>
      <c r="AV41" s="103"/>
      <c r="AW41" s="104">
        <v>0.6640371456500489</v>
      </c>
    </row>
    <row r="42" spans="2:49">
      <c r="B42" s="19"/>
      <c r="C42" s="54">
        <v>-0.15</v>
      </c>
      <c r="D42" s="55">
        <v>32703.75</v>
      </c>
      <c r="E42" s="56">
        <v>0.38362508088530933</v>
      </c>
      <c r="F42" s="56">
        <v>0.42214851332997744</v>
      </c>
      <c r="G42" s="56">
        <v>0.45613977725174348</v>
      </c>
      <c r="H42" s="56">
        <v>0.48635423407109102</v>
      </c>
      <c r="I42" s="56">
        <v>0.51338822175155996</v>
      </c>
      <c r="J42" s="56">
        <v>0.53771881066398197</v>
      </c>
      <c r="K42" s="56">
        <v>0.55973220063236373</v>
      </c>
      <c r="L42" s="56">
        <v>0.57974437333089268</v>
      </c>
      <c r="M42" s="56">
        <v>0.59801635709911471</v>
      </c>
      <c r="N42" s="56">
        <v>0.61476567555331829</v>
      </c>
      <c r="O42" s="56">
        <v>0.63017504853118556</v>
      </c>
    </row>
    <row r="43" spans="2:49">
      <c r="B43" s="19"/>
      <c r="C43" s="54">
        <v>-0.1</v>
      </c>
      <c r="D43" s="55">
        <v>38475</v>
      </c>
      <c r="E43" s="56">
        <v>0.47608131875251286</v>
      </c>
      <c r="F43" s="56">
        <v>0.50882623633048085</v>
      </c>
      <c r="G43" s="56">
        <v>0.53771881066398197</v>
      </c>
      <c r="H43" s="56">
        <v>0.56340109896042734</v>
      </c>
      <c r="I43" s="56">
        <v>0.58637998848882589</v>
      </c>
      <c r="J43" s="56">
        <v>0.60706098906438466</v>
      </c>
      <c r="K43" s="56">
        <v>0.62577237053750923</v>
      </c>
      <c r="L43" s="56">
        <v>0.6427827173312588</v>
      </c>
      <c r="M43" s="56">
        <v>0.65831390353424746</v>
      </c>
      <c r="N43" s="56">
        <v>0.67255082422032053</v>
      </c>
      <c r="O43" s="56">
        <v>0.68564879125150768</v>
      </c>
      <c r="AU43" s="21">
        <v>37603.125</v>
      </c>
    </row>
    <row r="44" spans="2:49">
      <c r="B44" s="19"/>
      <c r="C44" s="54">
        <v>-0.05</v>
      </c>
      <c r="D44" s="55">
        <v>42750</v>
      </c>
      <c r="E44" s="56">
        <v>0.52847318687726164</v>
      </c>
      <c r="F44" s="56">
        <v>0.55794361269743276</v>
      </c>
      <c r="G44" s="56">
        <v>0.58394692959758376</v>
      </c>
      <c r="H44" s="56">
        <v>0.60706098906438466</v>
      </c>
      <c r="I44" s="56">
        <v>0.62774198963994332</v>
      </c>
      <c r="J44" s="56">
        <v>0.64635489015794623</v>
      </c>
      <c r="K44" s="56">
        <v>0.66319513348375825</v>
      </c>
      <c r="L44" s="56">
        <v>0.67850444559813294</v>
      </c>
      <c r="M44" s="56">
        <v>0.69248251318082277</v>
      </c>
      <c r="N44" s="56">
        <v>0.70529574179828847</v>
      </c>
      <c r="O44" s="56">
        <v>0.71708391212635691</v>
      </c>
      <c r="AU44" s="21">
        <v>32132.328000000001</v>
      </c>
    </row>
    <row r="45" spans="2:49">
      <c r="B45" s="19"/>
      <c r="C45" s="51" t="s">
        <v>145</v>
      </c>
      <c r="D45" s="57">
        <v>45000</v>
      </c>
      <c r="E45" s="56">
        <v>0.55204952753339853</v>
      </c>
      <c r="F45" s="56">
        <v>0.58004643206256112</v>
      </c>
      <c r="G45" s="56">
        <v>0.60474958311770455</v>
      </c>
      <c r="H45" s="56">
        <v>0.62670793961116544</v>
      </c>
      <c r="I45" s="56">
        <v>0.64635489015794612</v>
      </c>
      <c r="J45" s="56">
        <v>0.6640371456500489</v>
      </c>
      <c r="K45" s="56">
        <v>0.68003537680957038</v>
      </c>
      <c r="L45" s="56">
        <v>0.6945792233182263</v>
      </c>
      <c r="M45" s="56">
        <v>0.70785838752178165</v>
      </c>
      <c r="N45" s="56">
        <v>0.72003095470837408</v>
      </c>
      <c r="O45" s="56">
        <v>0.7312297165200391</v>
      </c>
    </row>
    <row r="46" spans="2:49" ht="14.45" customHeight="1">
      <c r="B46" s="19"/>
      <c r="C46" s="54">
        <v>0.05</v>
      </c>
      <c r="D46" s="55">
        <v>47250</v>
      </c>
      <c r="E46" s="56">
        <v>0.57338050241276051</v>
      </c>
      <c r="F46" s="56">
        <v>0.60004422101196297</v>
      </c>
      <c r="G46" s="56">
        <v>0.62357103154067106</v>
      </c>
      <c r="H46" s="56">
        <v>0.64448375201063368</v>
      </c>
      <c r="I46" s="56">
        <v>0.66319513348375825</v>
      </c>
      <c r="J46" s="56">
        <v>0.68003537680957038</v>
      </c>
      <c r="K46" s="56">
        <v>0.69527178743768614</v>
      </c>
      <c r="L46" s="56">
        <v>0.70912306982688211</v>
      </c>
      <c r="M46" s="56">
        <v>0.72176989287788729</v>
      </c>
      <c r="N46" s="56">
        <v>0.73336281400797532</v>
      </c>
      <c r="O46" s="56">
        <v>0.7440283014476563</v>
      </c>
    </row>
    <row r="47" spans="2:49">
      <c r="B47" s="19"/>
      <c r="C47" s="54">
        <v>0.1</v>
      </c>
      <c r="D47" s="55">
        <v>51975</v>
      </c>
      <c r="E47" s="56">
        <v>0.61216409310250952</v>
      </c>
      <c r="F47" s="56">
        <v>0.63640383728360272</v>
      </c>
      <c r="G47" s="56">
        <v>0.65779184685515546</v>
      </c>
      <c r="H47" s="56">
        <v>0.67680341091875795</v>
      </c>
      <c r="I47" s="56">
        <v>0.69381375771250753</v>
      </c>
      <c r="J47" s="56">
        <v>0.70912306982688211</v>
      </c>
      <c r="K47" s="56">
        <v>0.7229743522160782</v>
      </c>
      <c r="L47" s="56">
        <v>0.73556642711534737</v>
      </c>
      <c r="M47" s="56">
        <v>0.74706353897989752</v>
      </c>
      <c r="N47" s="56">
        <v>0.75760255818906841</v>
      </c>
      <c r="O47" s="56">
        <v>0.7672984558615058</v>
      </c>
    </row>
    <row r="48" spans="2:49">
      <c r="B48" s="19"/>
      <c r="C48" s="54">
        <v>0.15</v>
      </c>
      <c r="D48" s="55">
        <v>59771.25</v>
      </c>
      <c r="E48" s="56">
        <v>0.66275138530653011</v>
      </c>
      <c r="F48" s="56">
        <v>0.68382942372487199</v>
      </c>
      <c r="G48" s="56">
        <v>0.70242769291752649</v>
      </c>
      <c r="H48" s="56">
        <v>0.71895948775544161</v>
      </c>
      <c r="I48" s="56">
        <v>0.73375109366305002</v>
      </c>
      <c r="J48" s="56">
        <v>0.74706353897989752</v>
      </c>
      <c r="K48" s="56">
        <v>0.75910813236180719</v>
      </c>
      <c r="L48" s="56">
        <v>0.77005776270899762</v>
      </c>
      <c r="M48" s="56">
        <v>0.78005525128686726</v>
      </c>
      <c r="N48" s="56">
        <v>0.78921961581658129</v>
      </c>
      <c r="O48" s="56">
        <v>0.79765083118391789</v>
      </c>
    </row>
    <row r="49" spans="2:45" ht="15" thickBot="1">
      <c r="B49" s="19"/>
      <c r="C49" s="54">
        <v>0.2</v>
      </c>
      <c r="D49" s="58">
        <v>71725.5</v>
      </c>
      <c r="E49" s="56">
        <v>0.71895948775544172</v>
      </c>
      <c r="F49" s="56">
        <v>0.73652451977072664</v>
      </c>
      <c r="G49" s="56">
        <v>0.75202307743127206</v>
      </c>
      <c r="H49" s="56">
        <v>0.76579957312953484</v>
      </c>
      <c r="I49" s="56">
        <v>0.77812591138587495</v>
      </c>
      <c r="J49" s="56">
        <v>0.78921961581658118</v>
      </c>
      <c r="K49" s="56">
        <v>0.79925677696817266</v>
      </c>
      <c r="L49" s="56">
        <v>0.80838146892416485</v>
      </c>
      <c r="M49" s="56">
        <v>0.81671270940572271</v>
      </c>
      <c r="N49" s="56">
        <v>0.82434967984715113</v>
      </c>
      <c r="O49" s="56">
        <v>0.83137569265326505</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45000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251.43</v>
      </c>
      <c r="BA66" s="21" t="s">
        <v>111</v>
      </c>
    </row>
    <row r="67" spans="2:55">
      <c r="B67" s="19"/>
      <c r="C67" s="19"/>
      <c r="D67" s="19"/>
      <c r="E67" s="19"/>
      <c r="F67" s="19"/>
      <c r="G67" s="19"/>
      <c r="H67" s="19"/>
      <c r="I67" s="19"/>
      <c r="J67" s="19"/>
      <c r="K67" s="19"/>
      <c r="AS67" s="21" t="s">
        <v>150</v>
      </c>
      <c r="AT67" s="102">
        <v>19687.5</v>
      </c>
      <c r="AU67" s="103">
        <v>0.44</v>
      </c>
      <c r="AV67" s="104">
        <v>1</v>
      </c>
      <c r="AX67" s="21" t="s">
        <v>140</v>
      </c>
      <c r="AZ67" s="73">
        <v>25861.028571428575</v>
      </c>
      <c r="BA67" s="21" t="s">
        <v>141</v>
      </c>
    </row>
    <row r="68" spans="2:55">
      <c r="B68" s="19"/>
      <c r="C68" s="19"/>
      <c r="D68" s="19"/>
      <c r="E68" s="19"/>
      <c r="F68" s="19"/>
      <c r="G68" s="19"/>
      <c r="H68" s="19"/>
      <c r="I68" s="19"/>
      <c r="J68" s="19"/>
      <c r="K68" s="19"/>
      <c r="AS68" s="21" t="s">
        <v>152</v>
      </c>
      <c r="AT68" s="102">
        <v>11314.2</v>
      </c>
      <c r="AU68" s="103">
        <v>0.25</v>
      </c>
      <c r="AV68" s="104">
        <v>0.57468952380952387</v>
      </c>
    </row>
    <row r="69" spans="2:55">
      <c r="B69" s="19"/>
      <c r="C69" s="19"/>
      <c r="D69" s="19"/>
      <c r="E69" s="19"/>
      <c r="F69" s="19"/>
      <c r="G69" s="19"/>
      <c r="H69" s="19"/>
      <c r="I69" s="19"/>
      <c r="J69" s="19"/>
      <c r="K69" s="19"/>
      <c r="AS69" s="21" t="s">
        <v>153</v>
      </c>
      <c r="AT69" s="102">
        <v>8373.2999999999993</v>
      </c>
      <c r="AU69" s="103"/>
      <c r="AV69" s="104">
        <v>0.42531047619047613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0.4375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0.328125</v>
      </c>
      <c r="AU86" s="107">
        <v>0.35</v>
      </c>
      <c r="AV86" s="107">
        <v>0.37187500000000001</v>
      </c>
      <c r="AW86" s="107">
        <v>0.39374999999999999</v>
      </c>
      <c r="AX86" s="107">
        <v>0.41562500000000002</v>
      </c>
      <c r="AY86" s="108">
        <v>0.4375</v>
      </c>
      <c r="AZ86" s="107">
        <v>0.45937499999999998</v>
      </c>
      <c r="BA86" s="107">
        <v>0.48125000000000001</v>
      </c>
      <c r="BB86" s="107">
        <v>0.50312500000000004</v>
      </c>
      <c r="BC86" s="107">
        <v>0.52500000000000002</v>
      </c>
      <c r="BD86" s="107">
        <v>0.546875</v>
      </c>
    </row>
    <row r="87" spans="2:56">
      <c r="B87" s="19"/>
      <c r="C87" s="19"/>
      <c r="D87" s="19"/>
      <c r="E87" s="19"/>
      <c r="F87" s="19"/>
      <c r="G87" s="19"/>
      <c r="H87" s="19"/>
      <c r="I87" s="19"/>
      <c r="J87" s="19"/>
      <c r="K87" s="19"/>
      <c r="AR87" s="21">
        <v>-0.2</v>
      </c>
      <c r="AS87" s="107">
        <v>26163</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32703.75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38475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42750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45000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47250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51975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59771.25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71725.5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2024-03-19T15:10:10Z</dcterms:modified>
  <cp:category/>
  <cp:contentStatus/>
</cp:coreProperties>
</file>