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87CF447F-6A73-4076-B006-7EFEDDF8360A}"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<sst xmlns="http://schemas.openxmlformats.org/spreadsheetml/2006/main" count="350" uniqueCount="161">
  <si>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</si>
  <si>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</si>
  <si>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</si>
  <si>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</si>
  <si>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</si>
  <si>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</si>
  <si>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</si>
  <si>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</si>
  <si>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</si>
  <si>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</si>
  <si>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</si>
  <si>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</si>
  <si>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</si>
  <si>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</si>
  <si>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</si>
  <si>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</si>
  <si>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</si>
  <si>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</si>
  <si>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</si>
  <si>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</si>
  <si>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</si>
  <si>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</si>
  <si>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</si>
  <si>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</si>
  <si>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</si>
  <si>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</si>
  <si>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</si>
  <si>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</si>
  <si>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</si>
  <si>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</si>
  <si>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</si>
  <si>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</si>
  <si>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</si>
  <si>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</si>
  <si>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</si>
  <si>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</si>
  <si>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</si>
  <si>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</si>
  <si>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</si>
  <si>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</si>
  <si>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</si>
  <si>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</si>
  <si>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</si>
  <si>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</si>
  <si>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</si>
  <si>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</si>
  <si>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</si>
  <si>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</si>
  <si>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</si>
  <si>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</si>
  <si>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</si>
  <si>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</si>
  <si>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</si>
  <si>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</si>
  <si>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</si>
  <si>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</si>
  <si>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</si>
  <si>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</si>
  <si>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</si>
  <si>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</si>
  <si>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</si>
  <si>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</si>
  <si>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</si>
  <si>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</si>
  <si>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</si>
  <si>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</si>
  <si>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</si>
  <si>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</si>
  <si>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</si>
  <si>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</si>
  <si>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</si>
  <si>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</si>
  <si>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</si>
  <si>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</si>
  <si>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</si>
  <si>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</si>
  <si>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</si>
  <si>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</si>
  <si>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</si>
  <si>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</si>
  <si>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</si>
  <si>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</si>
  <si>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</si>
  <si>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</si>
  <si>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</si>
  <si>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</si>
  <si>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</si>
  <si>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</si>
  <si>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</si>
  <si>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</si>
  <si>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</si>
  <si>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</si>
  <si>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</si>
  <si>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</si>
  <si>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</si>
  <si>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</si>
  <si>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</si>
  <si>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</si>
  <si>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</si>
  <si>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</si>
  <si>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</si>
  <si>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</si>
  <si>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</si>
  <si>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</si>
  <si>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</si>
  <si>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</si>
  <si>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</si>
  <si>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</si>
  <si>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</si>
  <si>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</si>
  <si>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</si>
  <si>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</si>
  <si>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</si>
  <si>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</si>
  <si>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</si>
  <si>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</si>
  <si>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</si>
  <si>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</si>
  <si>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</si>
  <si>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</si>
  <si>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</si>
  <si>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</si>
  <si>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</si>
  <si>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</si>
  <si>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ARVEJA SANTA ISABEL HUILA ALGECIRAS</t>
  </si>
  <si>
    <t>Huila</t>
  </si>
  <si>
    <t>Material de propagacion: Semilla // Distancia de siembra: 0,25 x 1,2 // Densidad de siembra - Plantas/Ha.: 33.333 // Duracion del ciclo: 4 meses // Productividad/Ha/Ciclo: 4.000 kg // Inicio de Produccion desde la siembra: mes 4   // Duracion de la etapa productiva: 1 meses // Productividad promedio en etapa productiva 4.000 kg // Precio de venta ponderado por calidad: $4.824 // Valor Jornal: $65.724// Otros: incluído el tutorado, ciclo aproximado 4 meses //</t>
  </si>
  <si>
    <t>2023 Q3</t>
  </si>
  <si>
    <t>2017 Q4</t>
  </si>
  <si>
    <t>El presente documento corresponde a una actualización del documento PDF de la AgroGuía correspondiente a Arveja Santa Isabel Huila Algeciras publicada en la página web, y consta de las siguientes partes:</t>
  </si>
  <si>
    <t>- Flujo anualizado de los ingresos (precio y rendimiento) y los costos de producción para una hectárea de
Arveja Santa Isabel Huila Algeciras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</si>
  <si>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Arveja Santa Isabel Huila Algeciras.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</si>
  <si>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</si>
  <si>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</si>
  <si>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</si>
  <si>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</si>
  <si>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Arveja Santa Isabel Huila Algeciras. La participación se encuentra actualizada al 2023 Q3.</t>
  </si>
  <si>
    <t>Sostenimiento Ciclo ***</t>
  </si>
  <si>
    <t>Sub Total Ingresos millones [(CxG)]</t>
  </si>
  <si>
    <t>** Los costos de instalación comprenden tanto los gastos relacionados con la mano de obra como aquellos asociados con los insumos necesarios hasta completar la siembra de las plantas. Para el caso de Arveja Santa Isabel Huila Algeciras, en lo que respecta a la mano de obra incluye actividades como la preparación del terreno, la siembra, el trazado y el ahoyado, entre otras, y ascienden a un total de $2,7 millones de pesos (equivalente a 41 jornales). En cuanto a los insumos, se incluyen los gastos relacionados con el material vegetal y las enmiendas, que en conjunto ascienden a  $0,9 millones.</t>
  </si>
  <si>
    <t>*** Los costos de sostenimiento del ciclo comprenden tanto los gastos relacionados con la mano de obra como aquellos asociados con los insumos necesarios desde el momento de la siembra de las plantas hasta finalizar el ciclo. Para el caso de Arveja Santa Isabel Huila Algeciras, en lo que respecta a la mano de obra incluye actividades como la fertilización, riego, control de malezas, plagas y enfermedades, entre otras, y ascienden a un total de $6,1 millones de pesos (equivalente a 93 jornales). En cuanto a los insumos, se incluyen los fertilizantes, plaguicidas, transportes, entre otras, que en conjunto ascienden a  $10,5 millones.</t>
  </si>
  <si>
    <t>Nota 1: en caso de utilizar esta información para el desarrollo de otras publicaciones, por favor citar FINAGRO, "Agro Guía - Marcos de Referencia Agroeconómicos"</t>
  </si>
  <si>
    <t>Los costos totales del ciclo para esta actualización (2023 Q3) equivalen a $20,2 millones, en comparación con los costos del marco original que ascienden a $10,3 millones, (mes de publicación del marco: octubre - 2017).
La rentabilidad actualizada (2023 Q3) bajó frente a la rentabilidad de la primera AgroGuía, pasando del 4,8% al -4,6%. Mientras que el crecimiento de los costos fue del 196,3%, el crecimiento de los ingresos fue del 178,7%.</t>
  </si>
  <si>
    <t>En cuanto a los costos de mano de obra de la AgroGuía actualizada, se destaca la participación de instalación seguido de cosecha y beneficio, que representan el 30% y el 30% del costo total, respectivamente. En cuanto a los costos de insumos, se destaca la participación de tutorado seguido de fertilización, que representan el 58% y el 13% del costo total, respectivamente.</t>
  </si>
  <si>
    <t>bajó</t>
  </si>
  <si>
    <t>A continuación, se presenta la desagregación de los costos de mano de obra e insumos según las diferentes actividades vinculadas a la producción de ARVEJA SANTA ISABEL HUILA ALGECIRAS</t>
  </si>
  <si>
    <t>En cuanto a los costos de mano de obra, se destaca la participación de instalación segido por cosecha y beneficio que representan el 30% y el 30% del costo total, respectivamente. En cuanto a los costos de insumos, se destaca la participación de tutorado segido por fertilización que representan el 56% y el 12% del costo total, respectivamente.</t>
  </si>
  <si>
    <t>En cuanto a los costos de mano de obra, se destaca la participación de instalación segido por cosecha y beneficio que representan el 30% y el 30% del costo total, respectivamente. En cuanto a los costos de insumos, se destaca la participación de tutorado segido por fertilización que representan el 58% y el 13% del costo total, respectivamente.</t>
  </si>
  <si>
    <t>En cuanto a los costos de mano de obra, se destaca la participación de instalación segido por cosecha y beneficio que representan el 30% y el 30% del costo total, respectivamente.</t>
  </si>
  <si>
    <t>En cuanto a los costos de insumos, se destaca la participación de tutorado segido por fertilización que representan el 58% y el 13% del costo total, respectivamente.</t>
  </si>
  <si>
    <t>En cuanto a los costos de insumos, se destaca la participación de tutorado segido por fertilización que representan el 56% y el 12% del costo total, respectivamente.</t>
  </si>
  <si>
    <t>En cuanto a los costos de mano de obra, se destaca la participación de instalación segido por cosecha y beneficio que representan el 30% y el 30% del costo total, respectivamente.En cuanto a los costos de insumos, se destaca la participación de tutorado segido por fertilización que representan el 56% y el 12% del costo total, respectivamente.</t>
  </si>
  <si>
    <t>De acuerdo con el comportamiento histórico del sistema productivo, se efectuó un análisis de sensibilidad del margen de utilidad obtenido en la producción de ARVEJA SANTA ISABEL HUILA ALGECIRAS, frente a diferentes escenarios de variación de precios de venta en finca y rendimientos probables (kg/ha).</t>
  </si>
  <si>
    <t>Con un precio ponderado de COP $ 4.824/kg y con un rendimiento por hectárea de 4.000 kg por ciclo; el margen de utilidad obtenido en la producción de arveja verde es del -5%.</t>
  </si>
  <si>
    <t>El precio mínimo ponderado para cubrir los costos de producción, con un rendimiento de 4.000 kg para todo el ciclo de producción, es COP $ 5.045/kg.</t>
  </si>
  <si>
    <t>El rendimiento mínimo por ha/ciclo para cubrir los costos de producción, con un precio ponderado de COP $ 4.824, es de 4.183 kg/ha para todo el ciclo.</t>
  </si>
  <si>
    <t>El siguiente cuadro presenta diferentes escenarios de rentabilidad para el sistema productivo de ARVEJA SANTA ISABEL HUILA ALGECIRAS, con respecto a diferentes niveles de productividad (kg./ha.) y precios ($/kg.).</t>
  </si>
  <si>
    <t>De acuerdo con el comportamiento histórico del sistema productivo, se efectuó un análisis de sensibilidad del margen de utilidad obtenido en la producción de ARVEJA SANTA ISABEL HUILA ALGECIRAS, frente a diferentes escenarios de variación de precios de venta en finca y rendimientos probables (t/ha)</t>
  </si>
  <si>
    <t>Con un precio ponderado de COP $$ 2.700/kg y con un rendimiento por hectárea de 4.000 kg por ciclo; el margen de utilidad obtenido en la producción de arveja verde es del 5%.</t>
  </si>
  <si>
    <t>El precio mínimo ponderado para cubrir los costos de producción, con un rendimiento de 4.000 kg para todo el ciclo de producción, es COP $ 2.571/kg.</t>
  </si>
  <si>
    <t>El rendimiento mínimo por ha/ciclo para cubrir los costos de producción, con un precio ponderado de COP $ 2.700, es de 3.809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</si>
</sst>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2023 Q3</c:v>
                </c:pt>
              </c:strCache>
            </c:strRef>
          </c:cat>
          <c:val>
            <c:numRef>
              <c:f>'Análisis Comparativo y Part.'!$AQ$41:$AQ$42</c:f>
              <c:numCache>
                <c:formatCode>_(* #.##0_);_(* \(#.##0\);_(* "-"_);_(@_)</c:formatCode>
                <c:ptCount val="2"/>
                <c:pt idx="0">
                  <c:v>10283000</c:v>
                </c:pt>
                <c:pt idx="1">
                  <c:v>20180663.285517953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2023 Q3</c:v>
                </c:pt>
              </c:strCache>
            </c:strRef>
          </c:cat>
          <c:val>
            <c:numRef>
              <c:f>'Análisis Comparativo y Part.'!$AR$41:$AR$42</c:f>
              <c:numCache>
                <c:formatCode>_(* #.##0_);_(* \(#.##0\);_(* "-"_);_(@_)</c:formatCode>
                <c:ptCount val="2"/>
                <c:pt idx="0">
                  <c:v>4940000</c:v>
                </c:pt>
                <c:pt idx="1">
                  <c:v>8774080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2023 Q3</c:v>
                </c:pt>
              </c:strCache>
            </c:strRef>
          </c:cat>
          <c:val>
            <c:numRef>
              <c:f>'Análisis Comparativo y Part.'!$AS$41:$AS$42</c:f>
              <c:numCache>
                <c:formatCode>_(* #.##0_);_(* \(#.##0\);_(* "-"_);_(@_)</c:formatCode>
                <c:ptCount val="2"/>
                <c:pt idx="0">
                  <c:v>5343000</c:v>
                </c:pt>
                <c:pt idx="1">
                  <c:v>11406583.285517951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57314</c:v>
                </c:pt>
                <c:pt idx="1">
                  <c:v>1050049</c:v>
                </c:pt>
                <c:pt idx="2">
                  <c:v>105792</c:v>
                </c:pt>
                <c:pt idx="3">
                  <c:v>1459490</c:v>
                </c:pt>
                <c:pt idx="4">
                  <c:v>921718.28551795124</c:v>
                </c:pt>
                <c:pt idx="5">
                  <c:v>420864</c:v>
                </c:pt>
                <c:pt idx="6">
                  <c:v>0</c:v>
                </c:pt>
                <c:pt idx="7">
                  <c:v>0</c:v>
                </c:pt>
                <c:pt idx="8">
                  <c:v>815424</c:v>
                </c:pt>
                <c:pt idx="9">
                  <c:v>6575932</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131448</c:v>
                </c:pt>
                <c:pt idx="1">
                  <c:v>657240</c:v>
                </c:pt>
                <c:pt idx="2">
                  <c:v>2628000</c:v>
                </c:pt>
                <c:pt idx="3">
                  <c:v>394344</c:v>
                </c:pt>
                <c:pt idx="4">
                  <c:v>2662708</c:v>
                </c:pt>
                <c:pt idx="5">
                  <c:v>1183032</c:v>
                </c:pt>
                <c:pt idx="6">
                  <c:v>0</c:v>
                </c:pt>
                <c:pt idx="7">
                  <c:v>0</c:v>
                </c:pt>
                <c:pt idx="8">
                  <c:v>0</c:v>
                </c:pt>
                <c:pt idx="9">
                  <c:v>1117308</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2023 Q3</c:v>
                </c:pt>
              </c:strCache>
            </c:strRef>
          </c:cat>
          <c:val>
            <c:numRef>
              <c:f>'Análisis Comparativo y Part.'!$AW$41:$AW$42</c:f>
              <c:numCache>
                <c:formatCode>0%</c:formatCode>
                <c:ptCount val="2"/>
                <c:pt idx="0">
                  <c:v>0.48040455120101139</c:v>
                </c:pt>
                <c:pt idx="1">
                  <c:v>0.43477659162454063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2023 Q3</c:v>
                </c:pt>
              </c:strCache>
            </c:strRef>
          </c:cat>
          <c:val>
            <c:numRef>
              <c:f>'Análisis Comparativo y Part.'!$AX$41:$AX$42</c:f>
              <c:numCache>
                <c:formatCode>0%</c:formatCode>
                <c:ptCount val="2"/>
                <c:pt idx="0">
                  <c:v>0.51959544879898867</c:v>
                </c:pt>
                <c:pt idx="1">
                  <c:v>0.56522340837545926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74000</c:v>
                </c:pt>
                <c:pt idx="1">
                  <c:v>370000</c:v>
                </c:pt>
                <c:pt idx="2">
                  <c:v>1480000</c:v>
                </c:pt>
                <c:pt idx="3">
                  <c:v>222000</c:v>
                </c:pt>
                <c:pt idx="4">
                  <c:v>1499000</c:v>
                </c:pt>
                <c:pt idx="5">
                  <c:v>666000</c:v>
                </c:pt>
                <c:pt idx="6">
                  <c:v>0</c:v>
                </c:pt>
                <c:pt idx="7">
                  <c:v>0</c:v>
                </c:pt>
                <c:pt idx="8">
                  <c:v>0</c:v>
                </c:pt>
                <c:pt idx="9">
                  <c:v>629000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40000</c:v>
                </c:pt>
                <c:pt idx="1">
                  <c:v>580000</c:v>
                </c:pt>
                <c:pt idx="2">
                  <c:v>64000</c:v>
                </c:pt>
                <c:pt idx="3">
                  <c:v>643000</c:v>
                </c:pt>
                <c:pt idx="4">
                  <c:v>452000</c:v>
                </c:pt>
                <c:pt idx="5">
                  <c:v>192000</c:v>
                </c:pt>
                <c:pt idx="6">
                  <c:v>0</c:v>
                </c:pt>
                <c:pt idx="7">
                  <c:v>0</c:v>
                </c:pt>
                <c:pt idx="8">
                  <c:v>372000</c:v>
                </c:pt>
                <c:pt idx="9">
                  <c:v>3000000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131448</c:v>
                </c:pt>
                <c:pt idx="1">
                  <c:v>657240</c:v>
                </c:pt>
                <c:pt idx="2">
                  <c:v>2628000</c:v>
                </c:pt>
                <c:pt idx="3">
                  <c:v>394344</c:v>
                </c:pt>
                <c:pt idx="4">
                  <c:v>2662708</c:v>
                </c:pt>
                <c:pt idx="5">
                  <c:v>1183032</c:v>
                </c:pt>
                <c:pt idx="6">
                  <c:v>0</c:v>
                </c:pt>
                <c:pt idx="7">
                  <c:v>0</c:v>
                </c:pt>
                <c:pt idx="8">
                  <c:v>0</c:v>
                </c:pt>
                <c:pt idx="9">
                  <c:v>1117308</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57314</c:v>
                </c:pt>
                <c:pt idx="1">
                  <c:v>1050049</c:v>
                </c:pt>
                <c:pt idx="2">
                  <c:v>105792</c:v>
                </c:pt>
                <c:pt idx="3">
                  <c:v>1459490</c:v>
                </c:pt>
                <c:pt idx="4">
                  <c:v>921718.28551795124</c:v>
                </c:pt>
                <c:pt idx="5">
                  <c:v>420864</c:v>
                </c:pt>
                <c:pt idx="6">
                  <c:v>0</c:v>
                </c:pt>
                <c:pt idx="7">
                  <c:v>0</c:v>
                </c:pt>
                <c:pt idx="8">
                  <c:v>815424</c:v>
                </c:pt>
                <c:pt idx="9">
                  <c:v>6575932</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2023 Q3</c:v>
                </c:pt>
              </c:strCache>
            </c:strRef>
          </c:cat>
          <c:val>
            <c:numRef>
              <c:f>Tortas!$B$36:$B$37</c:f>
              <c:numCache>
                <c:formatCode>_(* #.##0_);_(* \(#.##0\);_(* "-"_);_(@_)</c:formatCode>
                <c:ptCount val="2"/>
                <c:pt idx="0">
                  <c:v>10283000</c:v>
                </c:pt>
                <c:pt idx="1">
                  <c:v>20180663.285517953</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2023 Q3</c:v>
                </c:pt>
              </c:strCache>
            </c:strRef>
          </c:cat>
          <c:val>
            <c:numRef>
              <c:f>Tortas!$C$36:$C$37</c:f>
              <c:numCache>
                <c:formatCode>_(* #.##0_);_(* \(#.##0\);_(* "-"_);_(@_)</c:formatCode>
                <c:ptCount val="2"/>
                <c:pt idx="0">
                  <c:v>4940000</c:v>
                </c:pt>
                <c:pt idx="1">
                  <c:v>8774080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2023 Q3</c:v>
                </c:pt>
              </c:strCache>
            </c:strRef>
          </c:cat>
          <c:val>
            <c:numRef>
              <c:f>Tortas!$D$36:$D$37</c:f>
              <c:numCache>
                <c:formatCode>_(* #.##0_);_(* \(#.##0\);_(* "-"_);_(@_)</c:formatCode>
                <c:ptCount val="2"/>
                <c:pt idx="0">
                  <c:v>5343000</c:v>
                </c:pt>
                <c:pt idx="1">
                  <c:v>11406583.285517951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2023 Q3</c:v>
                </c:pt>
              </c:strCache>
            </c:strRef>
          </c:cat>
          <c:val>
            <c:numRef>
              <c:f>Tortas!$H$36:$H$37</c:f>
              <c:numCache>
                <c:formatCode>0%</c:formatCode>
                <c:ptCount val="2"/>
                <c:pt idx="0">
                  <c:v>0.48040455120101139</c:v>
                </c:pt>
                <c:pt idx="1">
                  <c:v>0.43477659162454063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2023 Q3</c:v>
                </c:pt>
              </c:strCache>
            </c:strRef>
          </c:cat>
          <c:val>
            <c:numRef>
              <c:f>Tortas!$I$36:$I$37</c:f>
              <c:numCache>
                <c:formatCode>0%</c:formatCode>
                <c:ptCount val="2"/>
                <c:pt idx="0">
                  <c:v>0.51959544879898867</c:v>
                </c:pt>
                <c:pt idx="1">
                  <c:v>0.56522340837545926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2662.71</v>
      </c>
      <c r="C7" s="22">
        <v>6111.37</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8774.08</v>
      </c>
      <c r="AH7" s="23">
        <v>0.43477659162454069</v>
      </c>
    </row>
    <row r="8" spans="1:34" x14ac:dyDescent="0.2">
      <c r="A8" s="5" t="s">
        <v>122</v>
      </c>
      <c r="B8" s="22">
        <v>921.72</v>
      </c>
      <c r="C8" s="22">
        <v>10484.870000000001</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11406.58</v>
      </c>
      <c r="AH8" s="23">
        <v>0.56522340837545926</v>
      </c>
    </row>
    <row r="9" spans="1:34" x14ac:dyDescent="0.2">
      <c r="A9" s="9" t="s">
        <v>121</v>
      </c>
      <c r="B9" s="22">
        <v>3584.43</v>
      </c>
      <c r="C9" s="22">
        <v>16596.240000000002</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20180.66</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4000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4000</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4824</v>
      </c>
      <c r="D15" s="162">
        <v>0</v>
      </c>
      <c r="E15" s="162">
        <v>0</v>
      </c>
      <c r="F15" s="162">
        <v>0</v>
      </c>
      <c r="G15" s="162">
        <v>0</v>
      </c>
      <c r="H15" s="162">
        <v>0</v>
      </c>
      <c r="I15" s="162">
        <v>0</v>
      </c>
      <c r="J15" s="162">
        <v>0</v>
      </c>
      <c r="K15" s="162">
        <v>0</v>
      </c>
      <c r="L15" s="162">
        <v>0</v>
      </c>
      <c r="M15" s="162">
        <v>0</v>
      </c>
      <c r="N15" s="162">
        <v>0</v>
      </c>
      <c r="O15" s="162">
        <v>0</v>
      </c>
      <c r="P15" s="162">
        <v>0</v>
      </c>
      <c r="Q15" s="162">
        <v>0</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4824</v>
      </c>
      <c r="AH15" s="27"/>
    </row>
    <row r="16" spans="1:34" hidden="1" x14ac:dyDescent="0.2">
      <c r="A16" s="5" t="s">
        <v>16</v>
      </c>
      <c r="B16" s="162">
        <v>0</v>
      </c>
      <c r="C16" s="162">
        <v>0</v>
      </c>
      <c r="D16" s="162">
        <v>0</v>
      </c>
      <c r="E16" s="162">
        <v>0</v>
      </c>
      <c r="F16" s="162">
        <v>0</v>
      </c>
      <c r="G16" s="162">
        <v>0</v>
      </c>
      <c r="H16" s="162">
        <v>0</v>
      </c>
      <c r="I16" s="162">
        <v>0</v>
      </c>
      <c r="J16" s="162">
        <v>0</v>
      </c>
      <c r="K16" s="162">
        <v>0</v>
      </c>
      <c r="L16" s="162">
        <v>0</v>
      </c>
      <c r="M16" s="162">
        <v>0</v>
      </c>
      <c r="N16" s="162">
        <v>0</v>
      </c>
      <c r="O16" s="162">
        <v>0</v>
      </c>
      <c r="P16" s="162">
        <v>0</v>
      </c>
      <c r="Q16" s="162">
        <v>0</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0</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19296</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19296</v>
      </c>
      <c r="AH19" s="27"/>
    </row>
    <row r="20" spans="1:34" x14ac:dyDescent="0.2">
      <c r="A20" s="3" t="s">
        <v>12</v>
      </c>
      <c r="B20" s="25">
        <v>-3584.43</v>
      </c>
      <c r="C20" s="25">
        <v>2699.76</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-884.66</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4940</v>
      </c>
      <c r="D121" s="70">
        <v>0</v>
      </c>
      <c r="E121" s="70">
        <v>0</v>
      </c>
      <c r="F121" s="70">
        <v>0</v>
      </c>
      <c r="G121" s="70">
        <v>0</v>
      </c>
      <c r="H121" s="70">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4940</v>
      </c>
      <c r="AH121" s="71">
        <v>0.48040455120101139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5343</v>
      </c>
      <c r="D122" s="70">
        <v>0</v>
      </c>
      <c r="E122" s="70">
        <v>0</v>
      </c>
      <c r="F122" s="70">
        <v>0</v>
      </c>
      <c r="G122" s="70">
        <v>0</v>
      </c>
      <c r="H122" s="70">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5343</v>
      </c>
      <c r="AH122" s="71">
        <v>0.51959544879898867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10283</v>
      </c>
      <c r="D123" s="70">
        <v>0</v>
      </c>
      <c r="E123" s="70">
        <v>0</v>
      </c>
      <c r="F123" s="70">
        <v>0</v>
      </c>
      <c r="G123" s="70">
        <v>0</v>
      </c>
      <c r="H123" s="70">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10283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4000</v>
      </c>
      <c r="D125" s="73">
        <v>0</v>
      </c>
      <c r="E125" s="73">
        <v>0</v>
      </c>
      <c r="F125" s="73">
        <v>0</v>
      </c>
      <c r="G125" s="73">
        <v>0</v>
      </c>
      <c r="H125" s="73">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4000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2.7</v>
      </c>
      <c r="D129" s="74">
        <v>2.7</v>
      </c>
      <c r="E129" s="74">
        <v>2.7</v>
      </c>
      <c r="F129" s="74">
        <v>2.7</v>
      </c>
      <c r="G129" s="74">
        <v>2.7</v>
      </c>
      <c r="H129" s="74">
        <v>2.7</v>
      </c>
      <c r="I129" s="74">
        <v>2.7</v>
      </c>
      <c r="J129" s="74">
        <v>2.7</v>
      </c>
      <c r="K129" s="74">
        <v>2.7</v>
      </c>
      <c r="L129" s="74">
        <v>2.7</v>
      </c>
      <c r="M129" s="74">
        <v>2.7</v>
      </c>
      <c r="N129" s="74">
        <v>2.7</v>
      </c>
      <c r="O129" s="74">
        <v>2.7</v>
      </c>
      <c r="P129" s="74">
        <v>2.7</v>
      </c>
      <c r="Q129" s="74">
        <v>2.7</v>
      </c>
      <c r="R129" s="74">
        <v>2.7</v>
      </c>
      <c r="S129" s="74">
        <v>2.7</v>
      </c>
      <c r="T129" s="74">
        <v>2.7</v>
      </c>
      <c r="U129" s="74">
        <v>2.7</v>
      </c>
      <c r="V129" s="74">
        <v>2.7</v>
      </c>
      <c r="W129" s="74">
        <v>2.7</v>
      </c>
      <c r="X129" s="74">
        <v>2.7</v>
      </c>
      <c r="Y129" s="74">
        <v>2.7</v>
      </c>
      <c r="Z129" s="74">
        <v>2.7</v>
      </c>
      <c r="AA129" s="74">
        <v>2.7</v>
      </c>
      <c r="AB129" s="74">
        <v>2.7</v>
      </c>
      <c r="AC129" s="74">
        <v>2.7</v>
      </c>
      <c r="AD129" s="74">
        <v>2.7</v>
      </c>
      <c r="AE129" s="74">
        <v>2.7</v>
      </c>
      <c r="AF129" s="74">
        <v>2.7</v>
      </c>
      <c r="AG129" s="74">
        <v>2.7</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10800</v>
      </c>
      <c r="D133" s="70">
        <v>0</v>
      </c>
      <c r="E133" s="70">
        <v>0</v>
      </c>
      <c r="F133" s="70">
        <v>0</v>
      </c>
      <c r="G133" s="70">
        <v>0</v>
      </c>
      <c r="H133" s="70">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10800</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517</v>
      </c>
      <c r="D134" s="70">
        <v>0</v>
      </c>
      <c r="E134" s="70">
        <v>0</v>
      </c>
      <c r="F134" s="70">
        <v>0</v>
      </c>
      <c r="G134" s="70">
        <v>0</v>
      </c>
      <c r="H134" s="70">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517</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74000</v>
      </c>
      <c r="AY8" s="21" t="s">
        <v>4</v>
      </c>
      <c r="AZ8" s="89">
        <v>40000</v>
      </c>
    </row>
    <row r="9" spans="2:59" ht="14.45" customHeight="1" x14ac:dyDescent="0.2">
      <c r="B9" s="133"/>
      <c r="C9" s="133"/>
      <c r="D9" s="133"/>
      <c r="E9" s="133"/>
      <c r="F9" s="133"/>
      <c r="G9" s="133"/>
      <c r="H9" s="133"/>
      <c r="I9" s="133"/>
      <c r="J9" s="37"/>
      <c r="AP9" s="21" t="s">
        <v>8</v>
      </c>
      <c r="AQ9" s="89">
        <v>370000</v>
      </c>
      <c r="AY9" s="21" t="s">
        <v>8</v>
      </c>
      <c r="AZ9" s="89">
        <v>580000</v>
      </c>
    </row>
    <row r="10" spans="2:59" ht="14.45" customHeight="1" x14ac:dyDescent="0.2">
      <c r="B10" s="133"/>
      <c r="C10" s="133"/>
      <c r="D10" s="133"/>
      <c r="E10" s="133"/>
      <c r="F10" s="133"/>
      <c r="G10" s="133"/>
      <c r="H10" s="133"/>
      <c r="I10" s="133"/>
      <c r="J10" s="37"/>
      <c r="AP10" s="21" t="s">
        <v>9</v>
      </c>
      <c r="AQ10" s="89">
        <v>1480000</v>
      </c>
      <c r="AY10" s="21" t="s">
        <v>9</v>
      </c>
      <c r="AZ10" s="89">
        <v>64000</v>
      </c>
    </row>
    <row r="11" spans="2:59" ht="14.45" customHeight="1" x14ac:dyDescent="0.2">
      <c r="B11" s="76" t="s">
        <v>114</v>
      </c>
      <c r="C11" s="76"/>
      <c r="D11" s="76"/>
      <c r="E11" s="76"/>
      <c r="F11" s="76"/>
      <c r="G11" s="76"/>
      <c r="H11" s="76"/>
      <c r="I11" s="76"/>
      <c r="AP11" s="21" t="s">
        <v>7</v>
      </c>
      <c r="AQ11" s="89">
        <v>222000</v>
      </c>
      <c r="AY11" s="21" t="s">
        <v>7</v>
      </c>
      <c r="AZ11" s="89">
        <v>643000</v>
      </c>
    </row>
    <row r="12" spans="2:59" ht="14.45" customHeight="1" x14ac:dyDescent="0.2">
      <c r="B12" s="76"/>
      <c r="C12" s="76"/>
      <c r="D12" s="76"/>
      <c r="E12" s="76"/>
      <c r="F12" s="76"/>
      <c r="G12" s="76"/>
      <c r="H12" s="76"/>
      <c r="I12" s="76"/>
      <c r="AP12" s="21" t="s">
        <v>3</v>
      </c>
      <c r="AQ12" s="89">
        <v>1499000</v>
      </c>
      <c r="AY12" s="21" t="s">
        <v>3</v>
      </c>
      <c r="AZ12" s="89">
        <v>452000</v>
      </c>
    </row>
    <row r="13" spans="2:59" ht="14.45" customHeight="1" x14ac:dyDescent="0.2">
      <c r="B13" s="76"/>
      <c r="C13" s="76"/>
      <c r="D13" s="76"/>
      <c r="E13" s="76"/>
      <c r="F13" s="76"/>
      <c r="G13" s="76"/>
      <c r="H13" s="76"/>
      <c r="I13" s="76"/>
      <c r="AP13" s="21" t="s">
        <v>6</v>
      </c>
      <c r="AQ13" s="89">
        <v>666000</v>
      </c>
      <c r="AY13" s="21" t="s">
        <v>6</v>
      </c>
      <c r="AZ13" s="89">
        <v>192000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372000</v>
      </c>
    </row>
    <row r="19" spans="42:59" x14ac:dyDescent="0.2">
      <c r="AP19" s="21" t="s">
        <v>76</v>
      </c>
      <c r="AQ19" s="89">
        <v>629000</v>
      </c>
      <c r="AY19" s="21" t="s">
        <v>76</v>
      </c>
      <c r="AZ19" s="89">
        <v>3000000</v>
      </c>
    </row>
    <row r="20" spans="42:59" ht="15" x14ac:dyDescent="0.25">
      <c r="AP20" s="77" t="s">
        <v>77</v>
      </c>
      <c r="AQ20" s="90">
        <v>4940000</v>
      </c>
      <c r="AY20" s="77" t="s">
        <v>77</v>
      </c>
      <c r="AZ20" s="90">
        <v>5343000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131448</v>
      </c>
      <c r="AY27" s="21" t="s">
        <v>4</v>
      </c>
      <c r="AZ27" s="89">
        <v>57314</v>
      </c>
    </row>
    <row r="28" spans="42:59" x14ac:dyDescent="0.2">
      <c r="AP28" s="21" t="s">
        <v>8</v>
      </c>
      <c r="AQ28" s="89">
        <v>657240</v>
      </c>
      <c r="AY28" s="21" t="s">
        <v>8</v>
      </c>
      <c r="AZ28" s="89">
        <v>1050049</v>
      </c>
    </row>
    <row r="29" spans="42:59" ht="14.45" customHeight="1" x14ac:dyDescent="0.2">
      <c r="AP29" s="21" t="s">
        <v>9</v>
      </c>
      <c r="AQ29" s="89">
        <v>2628000</v>
      </c>
      <c r="AY29" s="21" t="s">
        <v>9</v>
      </c>
      <c r="AZ29" s="89">
        <v>105792</v>
      </c>
    </row>
    <row r="30" spans="42:59" x14ac:dyDescent="0.2">
      <c r="AP30" s="21" t="s">
        <v>7</v>
      </c>
      <c r="AQ30" s="89">
        <v>394344</v>
      </c>
      <c r="AY30" s="21" t="s">
        <v>7</v>
      </c>
      <c r="AZ30" s="89">
        <v>1459490</v>
      </c>
    </row>
    <row r="31" spans="42:59" x14ac:dyDescent="0.2">
      <c r="AP31" s="21" t="s">
        <v>3</v>
      </c>
      <c r="AQ31" s="89">
        <v>2662708</v>
      </c>
      <c r="AY31" s="21" t="s">
        <v>3</v>
      </c>
      <c r="AZ31" s="89">
        <v>921718.28551795124</v>
      </c>
    </row>
    <row r="32" spans="42:59" ht="14.45" customHeight="1" x14ac:dyDescent="0.2">
      <c r="AP32" s="21" t="s">
        <v>6</v>
      </c>
      <c r="AQ32" s="89">
        <v>1183032</v>
      </c>
      <c r="AY32" s="21" t="s">
        <v>6</v>
      </c>
      <c r="AZ32" s="89">
        <v>420864</v>
      </c>
    </row>
    <row r="33" spans="2:56" ht="14.45" customHeight="1" x14ac:dyDescent="0.2">
      <c r="AP33" s="21" t="s">
        <v>5</v>
      </c>
      <c r="AQ33" s="89">
        <v>0</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815424</v>
      </c>
    </row>
    <row r="36" spans="2:56" ht="14.45" customHeight="1" x14ac:dyDescent="0.2">
      <c r="B36" s="133"/>
      <c r="C36" s="133"/>
      <c r="D36" s="133"/>
      <c r="E36" s="133"/>
      <c r="F36" s="133"/>
      <c r="G36" s="133"/>
      <c r="H36" s="133"/>
      <c r="I36" s="133"/>
      <c r="AP36" s="21" t="s">
        <v>76</v>
      </c>
      <c r="AQ36" s="89">
        <v>1117308</v>
      </c>
      <c r="AY36" s="21" t="s">
        <v>76</v>
      </c>
      <c r="AZ36" s="89">
        <v>6575932</v>
      </c>
    </row>
    <row r="37" spans="2:56" ht="14.45" customHeight="1" x14ac:dyDescent="0.25">
      <c r="B37" s="133"/>
      <c r="C37" s="133"/>
      <c r="D37" s="133"/>
      <c r="E37" s="133"/>
      <c r="F37" s="133"/>
      <c r="G37" s="133"/>
      <c r="H37" s="133"/>
      <c r="I37" s="133"/>
      <c r="AP37" s="77" t="s">
        <v>77</v>
      </c>
      <c r="AQ37" s="90">
        <v>8774080</v>
      </c>
      <c r="AY37" s="77" t="s">
        <v>77</v>
      </c>
      <c r="AZ37" s="90">
        <v>11406583.285517951</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10283000</v>
      </c>
      <c r="AR41" s="110">
        <v>4940000</v>
      </c>
      <c r="AS41" s="110">
        <v>5343000</v>
      </c>
      <c r="AV41" s="21" t="s">
        <v>128</v>
      </c>
      <c r="AW41" s="91">
        <v>0.48040455120101139</v>
      </c>
      <c r="AX41" s="91">
        <v>0.51959544879898867</v>
      </c>
    </row>
    <row r="42" spans="2:56" ht="15" x14ac:dyDescent="0.2">
      <c r="B42" s="38"/>
      <c r="C42" s="38"/>
      <c r="D42" s="38"/>
      <c r="E42" s="38"/>
      <c r="F42" s="38"/>
      <c r="G42" s="38"/>
      <c r="H42" s="38"/>
      <c r="I42" s="38"/>
      <c r="AP42" s="21" t="s">
        <v>127</v>
      </c>
      <c r="AQ42" s="110">
        <v>20180663.285517953</v>
      </c>
      <c r="AR42" s="110">
        <v>8774080</v>
      </c>
      <c r="AS42" s="110">
        <v>11406583.285517951</v>
      </c>
      <c r="AV42" s="21" t="s">
        <v>127</v>
      </c>
      <c r="AW42" s="91">
        <v>0.43477659162454063</v>
      </c>
      <c r="AX42" s="91">
        <v>0.56522340837545926</v>
      </c>
    </row>
    <row r="43" spans="2:56" x14ac:dyDescent="0.2">
      <c r="BD43" s="92">
        <v>6843949971310.7705</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-4.5846807628524042E-2</v>
      </c>
    </row>
    <row r="54" spans="2:55" x14ac:dyDescent="0.2">
      <c r="BA54" s="21" t="s">
        <v>88</v>
      </c>
      <c r="BC54" s="94">
        <v>4.7870370370370369E-2</v>
      </c>
    </row>
    <row r="55" spans="2:55" ht="15" thickBot="1" x14ac:dyDescent="0.25">
      <c r="BA55" s="21" t="s">
        <v>89</v>
      </c>
      <c r="BC55" s="94" t="s">
        <v>127</v>
      </c>
    </row>
    <row r="56" spans="2:55" ht="16.5" thickTop="1" thickBot="1" x14ac:dyDescent="0.3">
      <c r="BA56" s="95" t="s">
        <v>82</v>
      </c>
      <c r="BB56" s="95"/>
      <c r="BC56" s="93">
        <v>10283000</v>
      </c>
    </row>
    <row r="57" spans="2:55" ht="16.5" thickTop="1" thickBot="1" x14ac:dyDescent="0.3">
      <c r="BA57" s="96" t="s">
        <v>83</v>
      </c>
      <c r="BB57" s="96"/>
      <c r="BC57" s="97">
        <v>43011</v>
      </c>
    </row>
    <row r="58" spans="2:55" ht="16.5" thickTop="1" thickBot="1" x14ac:dyDescent="0.3">
      <c r="BA58" s="96" t="s">
        <v>84</v>
      </c>
      <c r="BB58" s="96"/>
      <c r="BC58" s="98">
        <v>1.9625268195582957</v>
      </c>
    </row>
    <row r="59" spans="2:55" ht="16.5" thickTop="1" thickBot="1" x14ac:dyDescent="0.3">
      <c r="BA59" s="95" t="s">
        <v>85</v>
      </c>
      <c r="BB59" s="95" t="s">
        <v>65</v>
      </c>
      <c r="BC59" s="93">
        <v>10800</v>
      </c>
    </row>
    <row r="60" spans="2:55" ht="16.5" thickTop="1" thickBot="1" x14ac:dyDescent="0.3">
      <c r="I60" s="62" t="s">
        <v>113</v>
      </c>
      <c r="BA60" s="96" t="s">
        <v>86</v>
      </c>
      <c r="BB60" s="96"/>
      <c r="BC60" s="98">
        <v>1.7866666666666666</v>
      </c>
    </row>
    <row r="61" spans="2:55" ht="16.5" thickTop="1" thickBot="1" x14ac:dyDescent="0.3">
      <c r="BA61" s="95" t="s">
        <v>85</v>
      </c>
      <c r="BB61" s="95" t="s">
        <v>65</v>
      </c>
      <c r="BC61" s="93">
        <v>19296</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74000</v>
      </c>
      <c r="J5" t="s">
        <v>4</v>
      </c>
      <c r="K5" s="1">
        <v>40000</v>
      </c>
      <c r="S5" s="136"/>
      <c r="T5" s="136"/>
      <c r="U5" s="136"/>
      <c r="V5" s="136"/>
      <c r="W5" s="136"/>
      <c r="X5" s="136"/>
      <c r="Y5" s="136"/>
      <c r="Z5" s="136"/>
    </row>
    <row r="6" spans="1:27" x14ac:dyDescent="0.25">
      <c r="A6" t="s">
        <v>8</v>
      </c>
      <c r="B6" s="1">
        <v>370000</v>
      </c>
      <c r="J6" t="s">
        <v>8</v>
      </c>
      <c r="K6" s="1">
        <v>580000</v>
      </c>
      <c r="S6" s="136"/>
      <c r="T6" s="136"/>
      <c r="U6" s="136"/>
      <c r="V6" s="136"/>
      <c r="W6" s="136"/>
      <c r="X6" s="136"/>
      <c r="Y6" s="136"/>
      <c r="Z6" s="136"/>
      <c r="AA6" s="18"/>
    </row>
    <row r="7" spans="1:27" x14ac:dyDescent="0.25">
      <c r="A7" t="s">
        <v>9</v>
      </c>
      <c r="B7" s="1">
        <v>1480000</v>
      </c>
      <c r="J7" t="s">
        <v>9</v>
      </c>
      <c r="K7" s="1">
        <v>64000</v>
      </c>
      <c r="S7" s="136"/>
      <c r="T7" s="136"/>
      <c r="U7" s="136"/>
      <c r="V7" s="136"/>
      <c r="W7" s="136"/>
      <c r="X7" s="136"/>
      <c r="Y7" s="136"/>
      <c r="Z7" s="136"/>
      <c r="AA7" s="18"/>
    </row>
    <row r="8" spans="1:27" x14ac:dyDescent="0.25">
      <c r="A8" t="s">
        <v>7</v>
      </c>
      <c r="B8" s="1">
        <v>222000</v>
      </c>
      <c r="J8" t="s">
        <v>7</v>
      </c>
      <c r="K8" s="1">
        <v>643000</v>
      </c>
      <c r="S8" s="136"/>
      <c r="T8" s="136"/>
      <c r="U8" s="136"/>
      <c r="V8" s="136"/>
      <c r="W8" s="136"/>
      <c r="X8" s="136"/>
      <c r="Y8" s="136"/>
      <c r="Z8" s="136"/>
    </row>
    <row r="9" spans="1:27" x14ac:dyDescent="0.25">
      <c r="A9" t="s">
        <v>3</v>
      </c>
      <c r="B9" s="1">
        <v>1499000</v>
      </c>
      <c r="J9" t="s">
        <v>3</v>
      </c>
      <c r="K9" s="1">
        <v>452000</v>
      </c>
      <c r="S9" s="136"/>
      <c r="T9" s="136"/>
      <c r="U9" s="136"/>
      <c r="V9" s="136"/>
      <c r="W9" s="136"/>
      <c r="X9" s="136"/>
      <c r="Y9" s="136"/>
      <c r="Z9" s="136"/>
    </row>
    <row r="10" spans="1:27" x14ac:dyDescent="0.25">
      <c r="A10" t="s">
        <v>6</v>
      </c>
      <c r="B10" s="1">
        <v>666000</v>
      </c>
      <c r="J10" t="s">
        <v>6</v>
      </c>
      <c r="K10" s="1">
        <v>192000</v>
      </c>
      <c r="S10" s="136"/>
      <c r="T10" s="136"/>
      <c r="U10" s="136"/>
      <c r="V10" s="136"/>
      <c r="W10" s="136"/>
      <c r="X10" s="136"/>
      <c r="Y10" s="136"/>
      <c r="Z10" s="136"/>
    </row>
    <row r="11" spans="1:27" x14ac:dyDescent="0.25">
      <c r="A11" t="s">
        <v>5</v>
      </c>
      <c r="B11" s="1">
        <v>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372000</v>
      </c>
    </row>
    <row r="14" spans="1:27" x14ac:dyDescent="0.25">
      <c r="A14" t="s">
        <v>76</v>
      </c>
      <c r="B14" s="1">
        <v>629000</v>
      </c>
      <c r="J14" t="s">
        <v>76</v>
      </c>
      <c r="K14" s="1">
        <v>3000000</v>
      </c>
    </row>
    <row r="15" spans="1:27" x14ac:dyDescent="0.25">
      <c r="A15" s="12" t="s">
        <v>77</v>
      </c>
      <c r="B15" s="13">
        <v>4940000</v>
      </c>
      <c r="J15" s="12" t="s">
        <v>77</v>
      </c>
      <c r="K15" s="13">
        <v>5343000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131448</v>
      </c>
      <c r="J22" t="s">
        <v>4</v>
      </c>
      <c r="K22" s="1">
        <v>57314</v>
      </c>
      <c r="S22" s="136"/>
      <c r="T22" s="136"/>
      <c r="U22" s="136"/>
      <c r="V22" s="136"/>
      <c r="W22" s="136"/>
      <c r="X22" s="136"/>
      <c r="Y22" s="136"/>
      <c r="Z22" s="136"/>
    </row>
    <row r="23" spans="1:26" x14ac:dyDescent="0.25">
      <c r="A23" t="s">
        <v>8</v>
      </c>
      <c r="B23" s="1">
        <v>657240</v>
      </c>
      <c r="J23" t="s">
        <v>8</v>
      </c>
      <c r="K23" s="1">
        <v>1050049</v>
      </c>
      <c r="S23" s="136"/>
      <c r="T23" s="136"/>
      <c r="U23" s="136"/>
      <c r="V23" s="136"/>
      <c r="W23" s="136"/>
      <c r="X23" s="136"/>
      <c r="Y23" s="136"/>
      <c r="Z23" s="136"/>
    </row>
    <row r="24" spans="1:26" ht="14.45" customHeight="1" x14ac:dyDescent="0.25">
      <c r="A24" t="s">
        <v>9</v>
      </c>
      <c r="B24" s="1">
        <v>2628000</v>
      </c>
      <c r="J24" t="s">
        <v>9</v>
      </c>
      <c r="K24" s="1">
        <v>105792</v>
      </c>
      <c r="S24" s="136"/>
      <c r="T24" s="136"/>
      <c r="U24" s="136"/>
      <c r="V24" s="136"/>
      <c r="W24" s="136"/>
      <c r="X24" s="136"/>
      <c r="Y24" s="136"/>
      <c r="Z24" s="136"/>
    </row>
    <row r="25" spans="1:26" x14ac:dyDescent="0.25">
      <c r="A25" t="s">
        <v>7</v>
      </c>
      <c r="B25" s="1">
        <v>394344</v>
      </c>
      <c r="J25" t="s">
        <v>7</v>
      </c>
      <c r="K25" s="1">
        <v>1459490</v>
      </c>
      <c r="S25" s="136"/>
      <c r="T25" s="136"/>
      <c r="U25" s="136"/>
      <c r="V25" s="136"/>
      <c r="W25" s="136"/>
      <c r="X25" s="136"/>
      <c r="Y25" s="136"/>
      <c r="Z25" s="136"/>
    </row>
    <row r="26" spans="1:26" ht="14.45" customHeight="1" x14ac:dyDescent="0.25">
      <c r="A26" t="s">
        <v>3</v>
      </c>
      <c r="B26" s="1">
        <v>2662708</v>
      </c>
      <c r="J26" t="s">
        <v>3</v>
      </c>
      <c r="K26" s="1">
        <v>921718.28551795124</v>
      </c>
      <c r="S26" s="136"/>
      <c r="T26" s="136"/>
      <c r="U26" s="136"/>
      <c r="V26" s="136"/>
      <c r="W26" s="136"/>
      <c r="X26" s="136"/>
      <c r="Y26" s="136"/>
      <c r="Z26" s="136"/>
    </row>
    <row r="27" spans="1:26" x14ac:dyDescent="0.25">
      <c r="A27" t="s">
        <v>6</v>
      </c>
      <c r="B27" s="1">
        <v>1183032</v>
      </c>
      <c r="J27" t="s">
        <v>6</v>
      </c>
      <c r="K27" s="1">
        <v>420864</v>
      </c>
      <c r="S27" s="136"/>
      <c r="T27" s="136"/>
      <c r="U27" s="136"/>
      <c r="V27" s="136"/>
      <c r="W27" s="136"/>
      <c r="X27" s="136"/>
      <c r="Y27" s="136"/>
      <c r="Z27" s="136"/>
    </row>
    <row r="28" spans="1:26" x14ac:dyDescent="0.25">
      <c r="A28" t="s">
        <v>5</v>
      </c>
      <c r="B28" s="1">
        <v>0</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815424</v>
      </c>
    </row>
    <row r="31" spans="1:26" x14ac:dyDescent="0.25">
      <c r="A31" t="s">
        <v>76</v>
      </c>
      <c r="B31" s="1">
        <v>1117308</v>
      </c>
      <c r="J31" t="s">
        <v>76</v>
      </c>
      <c r="K31" s="1">
        <v>6575932</v>
      </c>
    </row>
    <row r="32" spans="1:26" x14ac:dyDescent="0.25">
      <c r="A32" s="12" t="s">
        <v>77</v>
      </c>
      <c r="B32" s="13">
        <v>8774080</v>
      </c>
      <c r="J32" s="12" t="s">
        <v>77</v>
      </c>
      <c r="K32" s="13">
        <v>11406583.285517951</v>
      </c>
    </row>
    <row r="35" spans="1:15" x14ac:dyDescent="0.25">
      <c r="B35" t="s">
        <v>79</v>
      </c>
      <c r="C35" t="s">
        <v>80</v>
      </c>
      <c r="D35" t="s">
        <v>24</v>
      </c>
      <c r="H35" t="s">
        <v>80</v>
      </c>
      <c r="I35" t="s">
        <v>24</v>
      </c>
    </row>
    <row r="36" spans="1:15" x14ac:dyDescent="0.25">
      <c r="A36" t="s">
        <v>128</v>
      </c>
      <c r="B36" s="14">
        <v>10283000</v>
      </c>
      <c r="C36" s="14">
        <v>4940000</v>
      </c>
      <c r="D36" s="14">
        <v>5343000</v>
      </c>
      <c r="G36" t="s">
        <v>128</v>
      </c>
      <c r="H36" s="15">
        <v>0.48040455120101139</v>
      </c>
      <c r="I36" s="15">
        <v>0.51959544879898867</v>
      </c>
    </row>
    <row r="37" spans="1:15" x14ac:dyDescent="0.25">
      <c r="A37" t="s">
        <v>127</v>
      </c>
      <c r="B37" s="14">
        <v>20180663.285517953</v>
      </c>
      <c r="C37" s="14">
        <v>8774080</v>
      </c>
      <c r="D37" s="14">
        <v>11406583.285517951</v>
      </c>
      <c r="G37" t="s">
        <v>127</v>
      </c>
      <c r="H37" s="15">
        <v>0.43477659162454063</v>
      </c>
      <c r="I37" s="15">
        <v>0.56522340837545926</v>
      </c>
    </row>
    <row r="38" spans="1:15" x14ac:dyDescent="0.25">
      <c r="O38" s="17">
        <v>6843949971310.7705</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5045.17</v>
      </c>
      <c r="J11" s="19"/>
      <c r="K11" s="19"/>
    </row>
    <row r="12" spans="2:57" ht="14.45" customHeight="1" thickBot="1" x14ac:dyDescent="0.25">
      <c r="B12" s="19"/>
      <c r="C12" s="19"/>
      <c r="D12" s="19"/>
      <c r="E12" s="19"/>
      <c r="F12" s="19"/>
      <c r="G12" s="44" t="s">
        <v>93</v>
      </c>
      <c r="H12" s="45" t="s">
        <v>94</v>
      </c>
      <c r="I12" s="46">
        <v>3584430</v>
      </c>
      <c r="J12" s="19"/>
      <c r="K12" s="19"/>
    </row>
    <row r="13" spans="2:57" ht="14.45" customHeight="1" thickBot="1" x14ac:dyDescent="0.25">
      <c r="B13" s="19"/>
      <c r="C13" s="19"/>
      <c r="D13" s="19"/>
      <c r="E13" s="19"/>
      <c r="F13" s="19"/>
      <c r="G13" s="44" t="s">
        <v>95</v>
      </c>
      <c r="H13" s="45" t="s">
        <v>94</v>
      </c>
      <c r="I13" s="46">
        <v>1853834</v>
      </c>
      <c r="J13" s="19"/>
      <c r="K13" s="19"/>
    </row>
    <row r="14" spans="2:57" ht="14.45" customHeight="1" thickBot="1" x14ac:dyDescent="0.25">
      <c r="B14" s="19"/>
      <c r="C14" s="19"/>
      <c r="D14" s="19"/>
      <c r="E14" s="19"/>
      <c r="F14" s="19"/>
      <c r="G14" s="44" t="s">
        <v>96</v>
      </c>
      <c r="H14" s="45" t="s">
        <v>97</v>
      </c>
      <c r="I14" s="47">
        <v>4</v>
      </c>
      <c r="J14" s="19"/>
      <c r="K14" s="19"/>
    </row>
    <row r="15" spans="2:57" ht="14.45" customHeight="1" thickBot="1" x14ac:dyDescent="0.25">
      <c r="B15" s="19"/>
      <c r="C15" s="19"/>
      <c r="D15" s="19"/>
      <c r="E15" s="19"/>
      <c r="F15" s="19"/>
      <c r="G15" s="44" t="s">
        <v>98</v>
      </c>
      <c r="H15" s="45" t="s">
        <v>67</v>
      </c>
      <c r="I15" s="48">
        <v>-4.584680762852404</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5045.17</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4183.3872305140967</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4.8239999999999998</v>
      </c>
      <c r="AT30" s="101">
        <v>4000</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19296</v>
      </c>
      <c r="AV39" s="103">
        <v>4.82</v>
      </c>
      <c r="AW39" s="104">
        <v>1.7866666666666666</v>
      </c>
    </row>
    <row r="40" spans="2:49" ht="14.45" customHeight="1" x14ac:dyDescent="0.2">
      <c r="B40" s="19"/>
      <c r="C40" s="49"/>
      <c r="D40" s="53" t="s">
        <v>109</v>
      </c>
      <c r="E40" s="163">
        <v>3618</v>
      </c>
      <c r="F40" s="163">
        <v>3859.2</v>
      </c>
      <c r="G40" s="163">
        <v>4100.3999999999996</v>
      </c>
      <c r="H40" s="163">
        <v>4341.5999999999995</v>
      </c>
      <c r="I40" s="163">
        <v>4582.8</v>
      </c>
      <c r="J40" s="164">
        <v>4824</v>
      </c>
      <c r="K40" s="163">
        <v>5065.2</v>
      </c>
      <c r="L40" s="163">
        <v>5306.4</v>
      </c>
      <c r="M40" s="163">
        <v>5547.6</v>
      </c>
      <c r="N40" s="163">
        <v>5788.8</v>
      </c>
      <c r="O40" s="163">
        <v>6029.9999999999991</v>
      </c>
      <c r="AT40" s="21" t="s">
        <v>62</v>
      </c>
      <c r="AU40" s="102">
        <v>20180.66</v>
      </c>
      <c r="AV40" s="103">
        <v>5.05</v>
      </c>
      <c r="AW40" s="104">
        <v>1.9625265000486238</v>
      </c>
    </row>
    <row r="41" spans="2:49" x14ac:dyDescent="0.2">
      <c r="B41" s="19"/>
      <c r="C41" s="54">
        <v>-0.2</v>
      </c>
      <c r="D41" s="55">
        <v>2325.6</v>
      </c>
      <c r="E41" s="56">
        <v>-1.3984561578454857</v>
      </c>
      <c r="F41" s="56">
        <v>-1.248552647980143</v>
      </c>
      <c r="G41" s="56">
        <v>-1.1162848451577818</v>
      </c>
      <c r="H41" s="56">
        <v>-0.99871346487123847</v>
      </c>
      <c r="I41" s="56">
        <v>-0.89351801935169939</v>
      </c>
      <c r="J41" s="56">
        <v>-0.79884211838411456</v>
      </c>
      <c r="K41" s="56">
        <v>-0.7131829698896327</v>
      </c>
      <c r="L41" s="56">
        <v>-0.6353110167128313</v>
      </c>
      <c r="M41" s="56">
        <v>-0.56421053772531671</v>
      </c>
      <c r="N41" s="56">
        <v>-0.49903509865342865</v>
      </c>
      <c r="O41" s="56">
        <v>-0.43907369470729157</v>
      </c>
      <c r="AT41" s="21" t="s">
        <v>61</v>
      </c>
      <c r="AU41" s="102">
        <v>-884.66</v>
      </c>
      <c r="AV41" s="103"/>
      <c r="AW41" s="104">
        <v>-4.5846807628524042E-2</v>
      </c>
    </row>
    <row r="42" spans="2:49" x14ac:dyDescent="0.2">
      <c r="B42" s="19"/>
      <c r="C42" s="54">
        <v>-0.15</v>
      </c>
      <c r="D42" s="55">
        <v>2907</v>
      </c>
      <c r="E42" s="56">
        <v>-0.91876492627638862</v>
      </c>
      <c r="F42" s="56">
        <v>-0.79884211838411423</v>
      </c>
      <c r="G42" s="56">
        <v>-0.6930278761262253</v>
      </c>
      <c r="H42" s="56">
        <v>-0.59897077189699055</v>
      </c>
      <c r="I42" s="56">
        <v>-0.51481441548135942</v>
      </c>
      <c r="J42" s="56">
        <v>-0.43907369470729141</v>
      </c>
      <c r="K42" s="56">
        <v>-0.37054637591170619</v>
      </c>
      <c r="L42" s="56">
        <v>-0.30824881337026494</v>
      </c>
      <c r="M42" s="56">
        <v>-0.2513684301802534</v>
      </c>
      <c r="N42" s="56">
        <v>-0.19922807892274283</v>
      </c>
      <c r="O42" s="56">
        <v>-0.1512589557658332</v>
      </c>
    </row>
    <row r="43" spans="2:49" x14ac:dyDescent="0.2">
      <c r="B43" s="19"/>
      <c r="C43" s="54">
        <v>-0.1</v>
      </c>
      <c r="D43" s="55">
        <v>3420</v>
      </c>
      <c r="E43" s="56">
        <v>-0.63095018733493036</v>
      </c>
      <c r="F43" s="56">
        <v>-0.52901580062649711</v>
      </c>
      <c r="G43" s="56">
        <v>-0.43907369470729157</v>
      </c>
      <c r="H43" s="56">
        <v>-0.359125156112442</v>
      </c>
      <c r="I43" s="56">
        <v>-0.28759225315915554</v>
      </c>
      <c r="J43" s="56">
        <v>-0.22321264050119785</v>
      </c>
      <c r="K43" s="56">
        <v>-0.16496441952495017</v>
      </c>
      <c r="L43" s="56">
        <v>-0.11201149136472525</v>
      </c>
      <c r="M43" s="56">
        <v>-6.3663165653215323E-2</v>
      </c>
      <c r="N43" s="56">
        <v>-1.9343867084331428E-2</v>
      </c>
      <c r="O43" s="56">
        <v>2.1429887599041766E-2</v>
      </c>
      <c r="AU43" s="21">
        <v>20628</v>
      </c>
    </row>
    <row r="44" spans="2:49" x14ac:dyDescent="0.2">
      <c r="B44" s="19"/>
      <c r="C44" s="54">
        <v>-0.05</v>
      </c>
      <c r="D44" s="55">
        <v>3800</v>
      </c>
      <c r="E44" s="56">
        <v>-0.46785516860143728</v>
      </c>
      <c r="F44" s="56">
        <v>-0.37611422056384752</v>
      </c>
      <c r="G44" s="56">
        <v>-0.29516632523656239</v>
      </c>
      <c r="H44" s="56">
        <v>-0.22321264050119785</v>
      </c>
      <c r="I44" s="56">
        <v>-0.15883302784323997</v>
      </c>
      <c r="J44" s="56">
        <v>-0.10089137645107789</v>
      </c>
      <c r="K44" s="56">
        <v>-4.8467977572455266E-2</v>
      </c>
      <c r="L44" s="56">
        <v>-8.1034222825268328E-4</v>
      </c>
      <c r="M44" s="56">
        <v>4.2703150912106191E-2</v>
      </c>
      <c r="N44" s="56">
        <v>8.2590519624101813E-2</v>
      </c>
      <c r="O44" s="56">
        <v>0.11928689883913751</v>
      </c>
      <c r="AU44" s="21">
        <v>29203.719999999998</v>
      </c>
    </row>
    <row r="45" spans="2:49" x14ac:dyDescent="0.2">
      <c r="B45" s="19"/>
      <c r="C45" s="51" t="s">
        <v>107</v>
      </c>
      <c r="D45" s="57">
        <v>4000</v>
      </c>
      <c r="E45" s="56">
        <v>-0.39446241017136541</v>
      </c>
      <c r="F45" s="56">
        <v>-0.30730850953565508</v>
      </c>
      <c r="G45" s="56">
        <v>-0.23040800897473426</v>
      </c>
      <c r="H45" s="56">
        <v>-0.16205200847613796</v>
      </c>
      <c r="I45" s="56">
        <v>-0.10089137645107789</v>
      </c>
      <c r="J45" s="56">
        <v>-4.5846807628524042E-2</v>
      </c>
      <c r="K45" s="56">
        <v>3.9554213061675459E-3</v>
      </c>
      <c r="L45" s="56">
        <v>4.9230174883159901E-2</v>
      </c>
      <c r="M45" s="56">
        <v>9.0567993366500898E-2</v>
      </c>
      <c r="N45" s="56">
        <v>0.12846099364289665</v>
      </c>
      <c r="O45" s="56">
        <v>0.16332255389718064</v>
      </c>
    </row>
    <row r="46" spans="2:49" ht="14.45" customHeight="1" x14ac:dyDescent="0.2">
      <c r="B46" s="19"/>
      <c r="C46" s="54">
        <v>0.05</v>
      </c>
      <c r="D46" s="55">
        <v>4200</v>
      </c>
      <c r="E46" s="56">
        <v>-0.32805943825844319</v>
      </c>
      <c r="F46" s="56">
        <v>-0.24505572336729056</v>
      </c>
      <c r="G46" s="56">
        <v>-0.17181715140450896</v>
      </c>
      <c r="H46" s="56">
        <v>-0.10671619854870283</v>
      </c>
      <c r="I46" s="56">
        <v>-4.8467977572455266E-2</v>
      </c>
      <c r="J46" s="56">
        <v>3.9554213061675459E-3</v>
      </c>
      <c r="K46" s="56">
        <v>5.1386115529683418E-2</v>
      </c>
      <c r="L46" s="56">
        <v>9.450492846015239E-2</v>
      </c>
      <c r="M46" s="56">
        <v>0.13387427939666754</v>
      </c>
      <c r="N46" s="56">
        <v>0.16996285108847295</v>
      </c>
      <c r="O46" s="56">
        <v>0.20316433704493395</v>
      </c>
    </row>
    <row r="47" spans="2:49" x14ac:dyDescent="0.2">
      <c r="B47" s="19"/>
      <c r="C47" s="54">
        <v>0.1</v>
      </c>
      <c r="D47" s="55">
        <v>4620</v>
      </c>
      <c r="E47" s="56">
        <v>-0.20732676205313022</v>
      </c>
      <c r="F47" s="56">
        <v>-0.13186883942480951</v>
      </c>
      <c r="G47" s="56">
        <v>-6.5288319458644398E-2</v>
      </c>
      <c r="H47" s="56">
        <v>-6.1056350442752153E-3</v>
      </c>
      <c r="I47" s="56">
        <v>4.6847293115949845E-2</v>
      </c>
      <c r="J47" s="56">
        <v>9.450492846015239E-2</v>
      </c>
      <c r="K47" s="56">
        <v>0.13762374139062122</v>
      </c>
      <c r="L47" s="56">
        <v>0.17682266223650212</v>
      </c>
      <c r="M47" s="56">
        <v>0.21261298126969772</v>
      </c>
      <c r="N47" s="56">
        <v>0.24542077371679366</v>
      </c>
      <c r="O47" s="56">
        <v>0.27560394276812183</v>
      </c>
    </row>
    <row r="48" spans="2:49" x14ac:dyDescent="0.2">
      <c r="B48" s="19"/>
      <c r="C48" s="54">
        <v>0.15</v>
      </c>
      <c r="D48" s="55">
        <v>5313</v>
      </c>
      <c r="E48" s="56">
        <v>-4.9849358307069679E-2</v>
      </c>
      <c r="F48" s="56">
        <v>1.5766226587122092E-2</v>
      </c>
      <c r="G48" s="56">
        <v>7.366233090552661E-2</v>
      </c>
      <c r="H48" s="56">
        <v>0.12512553474410854</v>
      </c>
      <c r="I48" s="56">
        <v>0.17117155923126068</v>
      </c>
      <c r="J48" s="56">
        <v>0.21261298126969772</v>
      </c>
      <c r="K48" s="56">
        <v>0.25010760120923586</v>
      </c>
      <c r="L48" s="56">
        <v>0.28419361933608883</v>
      </c>
      <c r="M48" s="56">
        <v>0.31531563588669365</v>
      </c>
      <c r="N48" s="56">
        <v>0.34384415105808142</v>
      </c>
      <c r="O48" s="56">
        <v>0.37009038501575808</v>
      </c>
    </row>
    <row r="49" spans="2:45" ht="15" thickBot="1" x14ac:dyDescent="0.25">
      <c r="B49" s="19"/>
      <c r="C49" s="54">
        <v>0.2</v>
      </c>
      <c r="D49" s="58">
        <v>6375.6</v>
      </c>
      <c r="E49" s="56">
        <v>0.12512553474410854</v>
      </c>
      <c r="F49" s="56">
        <v>0.17980518882260182</v>
      </c>
      <c r="G49" s="56">
        <v>0.22805194242127225</v>
      </c>
      <c r="H49" s="56">
        <v>0.27093794562009049</v>
      </c>
      <c r="I49" s="56">
        <v>0.30930963269271727</v>
      </c>
      <c r="J49" s="56">
        <v>0.34384415105808142</v>
      </c>
      <c r="K49" s="56">
        <v>0.3750896676743633</v>
      </c>
      <c r="L49" s="56">
        <v>0.403494682780074</v>
      </c>
      <c r="M49" s="56">
        <v>0.42942969657224478</v>
      </c>
      <c r="N49" s="56">
        <v>0.45320345921506788</v>
      </c>
      <c r="O49" s="56">
        <v>0.47507532084646503</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4000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2570.75</v>
      </c>
      <c r="BA66" s="21" t="s">
        <v>65</v>
      </c>
    </row>
    <row r="67" spans="2:55" x14ac:dyDescent="0.2">
      <c r="B67" s="19"/>
      <c r="C67" s="19"/>
      <c r="D67" s="19"/>
      <c r="E67" s="19"/>
      <c r="F67" s="19"/>
      <c r="G67" s="19"/>
      <c r="H67" s="19"/>
      <c r="I67" s="19"/>
      <c r="J67" s="19"/>
      <c r="K67" s="19"/>
      <c r="AS67" s="21" t="s">
        <v>11</v>
      </c>
      <c r="AT67" s="102">
        <v>10800</v>
      </c>
      <c r="AU67" s="103">
        <v>2.7</v>
      </c>
      <c r="AV67" s="104">
        <v>1</v>
      </c>
      <c r="AX67" s="21" t="s">
        <v>64</v>
      </c>
      <c r="AZ67" s="73">
        <v>3808.5185185185182</v>
      </c>
      <c r="BA67" s="21" t="s">
        <v>63</v>
      </c>
    </row>
    <row r="68" spans="2:55" x14ac:dyDescent="0.2">
      <c r="B68" s="19"/>
      <c r="C68" s="19"/>
      <c r="D68" s="19"/>
      <c r="E68" s="19"/>
      <c r="F68" s="19"/>
      <c r="G68" s="19"/>
      <c r="H68" s="19"/>
      <c r="I68" s="19"/>
      <c r="J68" s="19"/>
      <c r="K68" s="19"/>
      <c r="AS68" s="21" t="s">
        <v>62</v>
      </c>
      <c r="AT68" s="102">
        <v>10283</v>
      </c>
      <c r="AU68" s="103">
        <v>2.57</v>
      </c>
      <c r="AV68" s="104">
        <v>0.95212962962962966</v>
      </c>
    </row>
    <row r="69" spans="2:55" x14ac:dyDescent="0.2">
      <c r="B69" s="19"/>
      <c r="C69" s="19"/>
      <c r="D69" s="19"/>
      <c r="E69" s="19"/>
      <c r="F69" s="19"/>
      <c r="G69" s="19"/>
      <c r="H69" s="19"/>
      <c r="I69" s="19"/>
      <c r="J69" s="19"/>
      <c r="K69" s="19"/>
      <c r="AS69" s="21" t="s">
        <v>61</v>
      </c>
      <c r="AT69" s="102">
        <v>517</v>
      </c>
      <c r="AU69" s="103"/>
      <c r="AV69" s="104">
        <v>4.7870370370370369E-2</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2.7</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2.0250000000000004</v>
      </c>
      <c r="AU86" s="107">
        <v>2.16</v>
      </c>
      <c r="AV86" s="107">
        <v>2.2949999999999999</v>
      </c>
      <c r="AW86" s="107">
        <v>2.4300000000000002</v>
      </c>
      <c r="AX86" s="107">
        <v>2.5650000000000004</v>
      </c>
      <c r="AY86" s="108">
        <v>2.7</v>
      </c>
      <c r="AZ86" s="107">
        <v>2.835</v>
      </c>
      <c r="BA86" s="107">
        <v>2.97</v>
      </c>
      <c r="BB86" s="107">
        <v>3.1050000000000004</v>
      </c>
      <c r="BC86" s="107">
        <v>3.24</v>
      </c>
      <c r="BD86" s="107">
        <v>3.375</v>
      </c>
    </row>
    <row r="87" spans="2:56" x14ac:dyDescent="0.2">
      <c r="B87" s="19"/>
      <c r="C87" s="19"/>
      <c r="D87" s="19"/>
      <c r="E87" s="19"/>
      <c r="F87" s="19"/>
      <c r="G87" s="19"/>
      <c r="H87" s="19"/>
      <c r="I87" s="19"/>
      <c r="J87" s="19"/>
      <c r="K87" s="19"/>
      <c r="AR87" s="21">
        <v>-0.2</v>
      </c>
      <c r="AS87" s="107">
        <v>2325.6</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2907</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3420</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3800</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4000</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4200</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4620</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5313</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6375.6</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2023-10-30T14:32:58Z</dcterms:modified>
</cp:coreProperties>
</file>